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<sst xmlns="http://schemas.openxmlformats.org/spreadsheetml/2006/main" count="54" uniqueCount="40">
  <si>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Ogres 1.vidussk.</t>
  </si>
  <si>
    <t>Ģimnāzija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</si>
  <si>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</si>
  <si>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</si>
  <si>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</si>
  <si>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</si>
  <si>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</si>
  <si>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</si>
  <si>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</si>
  <si>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</si>
  <si>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</si>
  <si>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</si>
  <si>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</si>
  <si>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</si>
  <si>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</si>
  <si>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</si>
  <si>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</si>
  <si>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Sporta centrs</t>
  </si>
  <si>
    <t>Basketbola skola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</si>
  <si>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</si>
  <si>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</si>
  <si>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</si>
  <si>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</si>
  <si>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</si>
  <si>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</si>
  <si>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Madlienas vidusskolas pirmskolas grupa</t>
  </si>
  <si>
    <t>Suntažu vidusskola pirmskolas grupa</t>
  </si>
  <si>
    <t>Taurupes pamatskola pirmskolas grupa</t>
  </si>
  <si>
    <t>Madlienas mūzikas un mākslas skola</t>
  </si>
  <si>
    <t>PII Taurenītis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</si>
  <si>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</si>
  <si>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</si>
  <si>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</si>
  <si>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</si>
  <si>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</si>
  <si>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</si>
  <si>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 xml:space="preserve"> Mērķdotācijas izglītības iestāžu pedagoģisko darbinieku darba samaksai un sociālās apdrošināšanas obligātajām iemaksām 2021.gada 8 mēnešiem.</t>
  </si>
  <si>
    <t>Ogress Mūzikas un mākslas skola</t>
  </si>
  <si>
    <t>Dotācija Profesionālās ievirzes izglītības iestāžu pedagoģisko darbinieku darba samaksai un sociālās apdrošināšanas obligātajām iemaksām 2021.gadā.</t>
  </si>
  <si>
    <t>17.06.2021. Saistošajiem noteikumiem Nr.10/2021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</si>
</sst>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27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0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0" xfId="50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pecbudz.kopsavilkums 2006.g un korekc.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1.7109375" style="0" customWidth="1"/>
  </cols>
  <sheetData>
    <row r="1" spans="1:14" ht="15">
      <c r="A1" s="1"/>
      <c r="B1" s="1"/>
      <c r="C1" s="1"/>
      <c r="D1" s="1"/>
      <c r="E1" s="1"/>
      <c r="F1" s="30"/>
      <c r="G1" s="30"/>
      <c r="H1" s="31"/>
      <c r="I1" s="1"/>
      <c r="L1" s="1"/>
      <c r="N1" s="45" t="s">
        <v>35</v>
      </c>
    </row>
    <row r="2" spans="1:14" ht="15">
      <c r="A2" s="1"/>
      <c r="B2" s="1"/>
      <c r="C2" s="1"/>
      <c r="D2" s="1"/>
      <c r="E2" s="1"/>
      <c r="F2" s="32"/>
      <c r="G2" s="32"/>
      <c r="H2" s="31"/>
      <c r="I2" s="1"/>
      <c r="L2" s="1"/>
      <c r="N2" s="46" t="s">
        <v>30</v>
      </c>
    </row>
    <row r="3" spans="1:14" ht="15">
      <c r="A3" s="1"/>
      <c r="B3" s="1"/>
      <c r="C3" s="1"/>
      <c r="D3" s="1"/>
      <c r="E3" s="1"/>
      <c r="F3" s="32"/>
      <c r="G3" s="32"/>
      <c r="H3" s="31"/>
      <c r="I3" s="1"/>
      <c r="L3" s="1"/>
      <c r="N3" s="46" t="s">
        <v>39</v>
      </c>
    </row>
    <row r="4" spans="1:12" ht="15">
      <c r="A4" s="1"/>
      <c r="B4" s="1"/>
      <c r="C4" s="1"/>
      <c r="D4" s="1"/>
      <c r="E4" s="1"/>
      <c r="F4" s="32"/>
      <c r="G4" s="32"/>
      <c r="H4" s="31"/>
      <c r="I4" s="1"/>
      <c r="J4" s="1"/>
      <c r="K4" s="1"/>
      <c r="L4" s="1"/>
    </row>
    <row r="5" spans="1:12" ht="33" customHeight="1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34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5" t="s">
        <v>0</v>
      </c>
      <c r="C8" s="6" t="s">
        <v>1</v>
      </c>
      <c r="D8" s="5" t="s">
        <v>2</v>
      </c>
      <c r="E8" s="5" t="s">
        <v>3</v>
      </c>
      <c r="F8" s="5" t="s">
        <v>4</v>
      </c>
      <c r="G8" s="27" t="s">
        <v>21</v>
      </c>
      <c r="H8" s="27" t="s">
        <v>22</v>
      </c>
      <c r="I8" s="27" t="s">
        <v>23</v>
      </c>
      <c r="J8" s="27" t="s">
        <v>24</v>
      </c>
      <c r="K8" s="40" t="s">
        <v>5</v>
      </c>
      <c r="L8" s="7"/>
      <c r="M8" s="7"/>
      <c r="N8" s="1"/>
      <c r="O8" s="8"/>
    </row>
    <row r="9" spans="1:15" ht="15.75" thickBot="1">
      <c r="A9" s="25" t="s">
        <v>6</v>
      </c>
      <c r="B9" s="34">
        <f>1336048+70947</f>
        <v>1406995</v>
      </c>
      <c r="C9" s="35">
        <f>600133+31825</f>
        <v>631958</v>
      </c>
      <c r="D9" s="37">
        <f>591024+31296</f>
        <v>622320</v>
      </c>
      <c r="E9" s="35">
        <f>651879+34616</f>
        <v>686495</v>
      </c>
      <c r="F9" s="38">
        <f>210233+11164</f>
        <v>221397</v>
      </c>
      <c r="G9" s="39">
        <f>237186+12595</f>
        <v>249781</v>
      </c>
      <c r="H9" s="39">
        <f>302237+16030</f>
        <v>318267</v>
      </c>
      <c r="I9" s="39">
        <f>109127+5795</f>
        <v>114922</v>
      </c>
      <c r="J9" s="39">
        <f>65493+3453</f>
        <v>68946</v>
      </c>
      <c r="K9" s="41">
        <f>SUM(B9:J9)</f>
        <v>4321081</v>
      </c>
      <c r="L9" s="9"/>
      <c r="M9" s="9"/>
      <c r="N9" s="1"/>
      <c r="O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31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15" ht="54.75" customHeight="1" thickBot="1">
      <c r="A12" s="4"/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19" t="s">
        <v>13</v>
      </c>
      <c r="I12" s="27" t="s">
        <v>24</v>
      </c>
      <c r="J12" s="27" t="s">
        <v>29</v>
      </c>
      <c r="K12" s="27" t="s">
        <v>25</v>
      </c>
      <c r="L12" s="27" t="s">
        <v>26</v>
      </c>
      <c r="M12" s="27" t="s">
        <v>27</v>
      </c>
      <c r="N12" s="42" t="s">
        <v>14</v>
      </c>
      <c r="O12" s="17"/>
    </row>
    <row r="13" spans="1:15" ht="15.75" thickBot="1">
      <c r="A13" s="28" t="s">
        <v>6</v>
      </c>
      <c r="B13" s="34">
        <f>98144+15910</f>
        <v>114054</v>
      </c>
      <c r="C13" s="34">
        <f>57304+11310</f>
        <v>68614</v>
      </c>
      <c r="D13" s="34">
        <f>97080+12330</f>
        <v>109410</v>
      </c>
      <c r="E13" s="34">
        <f>91552+14630</f>
        <v>106182</v>
      </c>
      <c r="F13" s="34">
        <f>36968+6375</f>
        <v>43343</v>
      </c>
      <c r="G13" s="34">
        <f>69824+15395</f>
        <v>85219</v>
      </c>
      <c r="H13" s="35">
        <f>30304+7340</f>
        <v>37644</v>
      </c>
      <c r="I13" s="36">
        <f>14048+2192</f>
        <v>16240</v>
      </c>
      <c r="J13" s="36">
        <f>33152+6495</f>
        <v>39647</v>
      </c>
      <c r="K13" s="36"/>
      <c r="L13" s="36">
        <f>35375+5150</f>
        <v>40525</v>
      </c>
      <c r="M13" s="36">
        <f>11088+2238</f>
        <v>13326</v>
      </c>
      <c r="N13" s="43">
        <f>SUM(B13:M13)</f>
        <v>674204</v>
      </c>
      <c r="O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32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4" ht="52.5" thickBot="1">
      <c r="A16" s="4"/>
      <c r="B16" s="21" t="s">
        <v>15</v>
      </c>
      <c r="C16" s="21" t="s">
        <v>16</v>
      </c>
      <c r="D16" s="22" t="s">
        <v>2</v>
      </c>
      <c r="E16" s="5" t="s">
        <v>3</v>
      </c>
      <c r="F16" s="23" t="s">
        <v>4</v>
      </c>
      <c r="G16" s="27" t="s">
        <v>21</v>
      </c>
      <c r="H16" s="27" t="s">
        <v>22</v>
      </c>
      <c r="I16" s="27" t="s">
        <v>23</v>
      </c>
      <c r="J16" s="27" t="s">
        <v>24</v>
      </c>
      <c r="K16" s="23" t="s">
        <v>17</v>
      </c>
      <c r="L16" s="27" t="s">
        <v>37</v>
      </c>
      <c r="M16" s="42" t="s">
        <v>5</v>
      </c>
      <c r="N16" s="24"/>
    </row>
    <row r="17" spans="1:13" ht="15.75" thickBot="1">
      <c r="A17" s="25" t="s">
        <v>6</v>
      </c>
      <c r="B17" s="34">
        <v>31197</v>
      </c>
      <c r="C17" s="34">
        <v>28946</v>
      </c>
      <c r="D17" s="34">
        <v>37951</v>
      </c>
      <c r="E17" s="34">
        <v>24202</v>
      </c>
      <c r="F17" s="35">
        <v>12222</v>
      </c>
      <c r="G17" s="36">
        <v>20262</v>
      </c>
      <c r="H17" s="36">
        <v>14312</v>
      </c>
      <c r="I17" s="36">
        <v>8684</v>
      </c>
      <c r="J17" s="36">
        <v>5729</v>
      </c>
      <c r="K17" s="36">
        <v>30876</v>
      </c>
      <c r="L17" s="36">
        <v>12222</v>
      </c>
      <c r="M17" s="44">
        <f>SUM(B17:L17)</f>
        <v>226603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6"/>
    </row>
    <row r="19" spans="1:14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26"/>
    </row>
    <row r="20" spans="1:12" ht="41.25" customHeight="1" thickBot="1">
      <c r="A20" s="48" t="s">
        <v>38</v>
      </c>
      <c r="B20" s="48"/>
      <c r="C20" s="48"/>
      <c r="D20" s="48"/>
      <c r="E20" s="48"/>
      <c r="F20" s="48"/>
      <c r="G20" s="48"/>
      <c r="H20" s="48"/>
      <c r="I20" s="48"/>
      <c r="J20" s="48"/>
      <c r="K20" s="1"/>
      <c r="L20" s="1"/>
    </row>
    <row r="21" spans="1:12" ht="68.25" customHeight="1" thickBot="1">
      <c r="A21" s="4"/>
      <c r="B21" s="23" t="s">
        <v>17</v>
      </c>
      <c r="C21" s="23" t="s">
        <v>18</v>
      </c>
      <c r="D21" s="27" t="s">
        <v>37</v>
      </c>
      <c r="E21" s="27" t="s">
        <v>28</v>
      </c>
      <c r="F21" s="42" t="s">
        <v>5</v>
      </c>
      <c r="G21" s="1"/>
      <c r="H21" s="1"/>
      <c r="I21" s="1"/>
      <c r="J21" s="1"/>
      <c r="K21" s="1"/>
      <c r="L21" s="1"/>
    </row>
    <row r="22" spans="1:12" ht="16.5" thickBot="1">
      <c r="A22" s="25" t="s">
        <v>33</v>
      </c>
      <c r="B22" s="33">
        <f>200002+5700</f>
        <v>205702</v>
      </c>
      <c r="C22" s="33">
        <f>116913+2973</f>
        <v>119886</v>
      </c>
      <c r="D22" s="29">
        <f>553847+17778</f>
        <v>571625</v>
      </c>
      <c r="E22" s="33">
        <f>74443+3097</f>
        <v>77540</v>
      </c>
      <c r="F22" s="44">
        <f>SUM(B22:E22)</f>
        <v>974753</v>
      </c>
      <c r="G22" s="1"/>
      <c r="H22" s="1"/>
      <c r="I22" s="1"/>
      <c r="J22" s="1"/>
      <c r="K22" s="1"/>
      <c r="L22" s="1"/>
    </row>
    <row r="23" spans="1:12" ht="15">
      <c r="A23" s="11"/>
      <c r="B23" s="12"/>
      <c r="C23" s="12"/>
      <c r="D23" s="12"/>
      <c r="E23" s="12"/>
      <c r="F23" s="9"/>
      <c r="G23" s="1"/>
      <c r="H23" s="1"/>
      <c r="I23" s="1"/>
      <c r="J23" s="1"/>
      <c r="K23" s="1"/>
      <c r="L23" s="1"/>
    </row>
    <row r="24" spans="1:12" ht="15">
      <c r="A24" s="11"/>
      <c r="B24" s="12"/>
      <c r="C24" s="12"/>
      <c r="D24" s="12"/>
      <c r="E24" s="12"/>
      <c r="F24" s="9"/>
      <c r="G24" s="1"/>
      <c r="H24" s="1"/>
      <c r="I24" s="1"/>
      <c r="J24" s="1"/>
      <c r="K24" s="1"/>
      <c r="L24" s="1"/>
    </row>
    <row r="25" spans="1:12" ht="12.75">
      <c r="A25" s="11"/>
      <c r="B25" s="1" t="s">
        <v>19</v>
      </c>
      <c r="C25" s="1"/>
      <c r="D25" s="1"/>
      <c r="E25" s="1"/>
      <c r="F25" s="1"/>
      <c r="G25" s="1"/>
      <c r="H25" s="1" t="s">
        <v>20</v>
      </c>
      <c r="I25" s="1"/>
      <c r="J25" s="1"/>
      <c r="K25" s="1"/>
      <c r="L25" s="1"/>
    </row>
  </sheetData>
  <sheetProtection/>
  <mergeCells count="2">
    <mergeCell ref="A5:J5"/>
    <mergeCell ref="A20:J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2021-06-15T10:03:42Z</cp:lastPrinted>
  <dcterms:created xsi:type="dcterms:W3CDTF">2016-12-13T09:18:45Z</dcterms:created>
  <dcterms:modified xsi:type="dcterms:W3CDTF">2021-06-17T12:25:28Z</dcterms:modified>
  <cp:category/>
  <cp:version/>
  <cp:contentType/>
  <cp:contentStatus/>
</cp:coreProperties>
</file>