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zd.pa iest.pa EKK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<sst xmlns="http://schemas.openxmlformats.org/spreadsheetml/2006/main" count="44" uniqueCount="44">
  <si>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Atkritumu apsaimniekošana</t>
  </si>
  <si>
    <t>07.210</t>
  </si>
  <si>
    <t>Komandējumi un dienesta braucieni</t>
  </si>
  <si>
    <t>Pakalpojumi</t>
  </si>
  <si>
    <t>Budžeta iestāžu nodokļu maksājumi</t>
  </si>
  <si>
    <t>Nemateriālie ieguldījumi</t>
  </si>
  <si>
    <t>Pamatlīdzekļi</t>
  </si>
  <si>
    <t>Izdevumi periodikas iegādei</t>
  </si>
  <si>
    <t>Sociālie pabalsti natūrā</t>
  </si>
  <si>
    <t>Atalgojums</t>
  </si>
  <si>
    <t>Pamatskola</t>
  </si>
  <si>
    <t>Budžeta klasifi kācijas kodi</t>
  </si>
  <si>
    <t>Rādītāju nosaukumi</t>
  </si>
  <si>
    <t>Bibliotēka</t>
  </si>
  <si>
    <t>Kultūras nams</t>
  </si>
  <si>
    <t>ATLĪDZĪBA</t>
  </si>
  <si>
    <t>PRECES UN PAKALPOJUMI</t>
  </si>
  <si>
    <t>Krājumi, materiāli, energoresursi, preces, biroja preces un inventārs, kurus neuzskaita kodā 5000</t>
  </si>
  <si>
    <t>SUBSĪDIJAS UN DOTĀCIJAS</t>
  </si>
  <si>
    <t>PROCENTU IZDEVUMI</t>
  </si>
  <si>
    <t>PAMATKAPITĀLA VEIDOŠANA</t>
  </si>
  <si>
    <t>SOCIĀLIE PABALSTI</t>
  </si>
  <si>
    <t>Sociālie pabalsti naudā</t>
  </si>
  <si>
    <t>Kredīts + apgrozāmie līdzekļi gada beigās</t>
  </si>
  <si>
    <t xml:space="preserve">                                                      </t>
  </si>
  <si>
    <t>IZDEVUMI   KOPĀ</t>
  </si>
  <si>
    <t>Lietvedības nodaļa</t>
  </si>
  <si>
    <t>Notekūdeņu aps.</t>
  </si>
  <si>
    <t>Ūdenssaimniecība</t>
  </si>
  <si>
    <t>Saimniecības daļa</t>
  </si>
  <si>
    <t>Skolas autobuss</t>
  </si>
  <si>
    <t>KOPĀ</t>
  </si>
  <si>
    <t>Pārējie pabalsti</t>
  </si>
  <si>
    <t>Darba devēja valsts sociālās apdrošināšanas obligātās iemaksas, sociāla rakstura pabalsti un kompensācijas</t>
  </si>
  <si>
    <t>ES proj.</t>
  </si>
  <si>
    <t>Sabiedriski derīgie darbi</t>
  </si>
  <si>
    <t>Ambulance</t>
  </si>
  <si>
    <t>Kapitālie izdevumi Eiropas Savienības politiku instrumentu līdzfinansēto projektu un (vai) pasākumu īstenošanai un pārējie kapitālie izdevumi</t>
  </si>
  <si>
    <t>Mazozolu pagasta pārvaldes 2021.gada izdevumi atbilstoši funkcionālajām kategoprijām</t>
  </si>
  <si>
    <t>Pielikums pielikumam Nr.2</t>
  </si>
  <si>
    <t>Mazozolu pag.pārvaldes vadītājs</t>
  </si>
  <si>
    <t>Dz.Žvīgurs</t>
  </si>
  <si>
    <t>Ceļu būvniecībau un remontiem</t>
  </si>
  <si>
    <t>Energoefektivitātes pasākumi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</si>
</sst>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  <numFmt numFmtId="190" formatCode="0.0"/>
    <numFmt numFmtId="191" formatCode="0.0000"/>
    <numFmt numFmtId="192" formatCode="0.000"/>
    <numFmt numFmtId="193" formatCode="0.0%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#,##0.0"/>
    <numFmt numFmtId="201" formatCode="_-* #,##0_-;\-* #,##0_-;_-* &quot;-&quot;??_-;_-@_-"/>
    <numFmt numFmtId="202" formatCode="[$-426]dddd\,\ yyyy&quot;. gada &quot;d\.\ mmmm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7" fillId="38" borderId="1" applyNumberFormat="0" applyAlignment="0" applyProtection="0"/>
    <xf numFmtId="0" fontId="6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9" borderId="1" applyNumberFormat="0" applyAlignment="0" applyProtection="0"/>
    <xf numFmtId="0" fontId="3" fillId="0" borderId="0" applyNumberFormat="0" applyFill="0" applyBorder="0" applyAlignment="0" applyProtection="0"/>
    <xf numFmtId="0" fontId="17" fillId="38" borderId="6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9" fillId="40" borderId="0" applyNumberFormat="0" applyBorder="0" applyAlignment="0" applyProtection="0"/>
    <xf numFmtId="0" fontId="15" fillId="0" borderId="8" applyNumberFormat="0" applyFill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42" borderId="9" applyNumberFormat="0" applyFont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43" borderId="10" applyNumberFormat="0" applyAlignment="0" applyProtection="0"/>
    <xf numFmtId="0" fontId="0" fillId="44" borderId="11" applyNumberFormat="0" applyFont="0" applyAlignment="0" applyProtection="0"/>
    <xf numFmtId="9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45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6" borderId="0" xfId="0" applyFont="1" applyFill="1" applyAlignment="1">
      <alignment/>
    </xf>
    <xf numFmtId="1" fontId="2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/>
    </xf>
    <xf numFmtId="2" fontId="21" fillId="46" borderId="16" xfId="0" applyNumberFormat="1" applyFont="1" applyFill="1" applyBorder="1" applyAlignment="1">
      <alignment horizontal="center" vertical="center" wrapText="1"/>
    </xf>
    <xf numFmtId="192" fontId="21" fillId="46" borderId="16" xfId="0" applyNumberFormat="1" applyFont="1" applyFill="1" applyBorder="1" applyAlignment="1">
      <alignment horizontal="center" vertical="center"/>
    </xf>
    <xf numFmtId="190" fontId="21" fillId="46" borderId="16" xfId="0" applyNumberFormat="1" applyFont="1" applyFill="1" applyBorder="1" applyAlignment="1">
      <alignment horizontal="center" vertical="center"/>
    </xf>
    <xf numFmtId="2" fontId="21" fillId="46" borderId="16" xfId="0" applyNumberFormat="1" applyFont="1" applyFill="1" applyBorder="1" applyAlignment="1">
      <alignment horizontal="center" vertical="center"/>
    </xf>
    <xf numFmtId="49" fontId="21" fillId="46" borderId="16" xfId="0" applyNumberFormat="1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 textRotation="90" wrapText="1"/>
    </xf>
    <xf numFmtId="0" fontId="21" fillId="6" borderId="17" xfId="0" applyFont="1" applyFill="1" applyBorder="1" applyAlignment="1" quotePrefix="1">
      <alignment horizontal="center" vertical="center" textRotation="90" wrapText="1"/>
    </xf>
    <xf numFmtId="0" fontId="22" fillId="6" borderId="16" xfId="0" applyFont="1" applyFill="1" applyBorder="1" applyAlignment="1">
      <alignment horizontal="center" vertical="center" wrapText="1"/>
    </xf>
    <xf numFmtId="1" fontId="22" fillId="6" borderId="16" xfId="0" applyNumberFormat="1" applyFont="1" applyFill="1" applyBorder="1" applyAlignment="1">
      <alignment horizontal="center" wrapText="1"/>
    </xf>
    <xf numFmtId="0" fontId="22" fillId="47" borderId="16" xfId="0" applyFont="1" applyFill="1" applyBorder="1" applyAlignment="1">
      <alignment wrapText="1"/>
    </xf>
    <xf numFmtId="1" fontId="22" fillId="47" borderId="16" xfId="0" applyNumberFormat="1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/>
    </xf>
    <xf numFmtId="0" fontId="22" fillId="6" borderId="16" xfId="0" applyFont="1" applyFill="1" applyBorder="1" applyAlignment="1">
      <alignment horizontal="center" wrapText="1"/>
    </xf>
    <xf numFmtId="1" fontId="22" fillId="6" borderId="16" xfId="0" applyNumberFormat="1" applyFont="1" applyFill="1" applyBorder="1" applyAlignment="1">
      <alignment horizontal="center" vertical="center"/>
    </xf>
    <xf numFmtId="0" fontId="22" fillId="47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right"/>
    </xf>
    <xf numFmtId="0" fontId="21" fillId="0" borderId="16" xfId="0" applyFont="1" applyBorder="1" applyAlignment="1">
      <alignment horizontal="center"/>
    </xf>
    <xf numFmtId="0" fontId="22" fillId="6" borderId="16" xfId="0" applyFont="1" applyFill="1" applyBorder="1" applyAlignment="1">
      <alignment/>
    </xf>
    <xf numFmtId="1" fontId="21" fillId="0" borderId="0" xfId="0" applyNumberFormat="1" applyFont="1" applyBorder="1" applyAlignment="1">
      <alignment/>
    </xf>
    <xf numFmtId="0" fontId="22" fillId="6" borderId="17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1" fontId="21" fillId="0" borderId="16" xfId="0" applyNumberFormat="1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wrapText="1"/>
    </xf>
    <xf numFmtId="1" fontId="21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wrapText="1"/>
    </xf>
    <xf numFmtId="1" fontId="22" fillId="0" borderId="16" xfId="0" applyNumberFormat="1" applyFont="1" applyFill="1" applyBorder="1" applyAlignment="1">
      <alignment horizontal="center" wrapText="1"/>
    </xf>
    <xf numFmtId="1" fontId="22" fillId="6" borderId="16" xfId="0" applyNumberFormat="1" applyFont="1" applyFill="1" applyBorder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</cellXfs>
  <cellStyles count="80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evade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Linked Cell" xfId="75"/>
    <cellStyle name="Neitrāls" xfId="76"/>
    <cellStyle name="Normal 2" xfId="77"/>
    <cellStyle name="Normal_2009.g plāns apst" xfId="78"/>
    <cellStyle name="Nosaukums" xfId="79"/>
    <cellStyle name="Note" xfId="80"/>
    <cellStyle name="Parasts 2" xfId="81"/>
    <cellStyle name="Paskaidrojošs teksts" xfId="82"/>
    <cellStyle name="Pārbaudes šūna" xfId="83"/>
    <cellStyle name="Piezīme" xfId="84"/>
    <cellStyle name="Percent" xfId="85"/>
    <cellStyle name="Saistīta šūna" xfId="86"/>
    <cellStyle name="Slikts" xfId="87"/>
    <cellStyle name="Currency" xfId="88"/>
    <cellStyle name="Currency [0]" xfId="89"/>
    <cellStyle name="Virsraksts 1" xfId="90"/>
    <cellStyle name="Virsraksts 2" xfId="91"/>
    <cellStyle name="Virsraksts 3" xfId="92"/>
    <cellStyle name="Virsraksts 4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9" sqref="V9"/>
    </sheetView>
  </sheetViews>
  <sheetFormatPr defaultColWidth="9.140625" defaultRowHeight="12.75"/>
  <cols>
    <col min="1" max="1" width="7.140625" style="1" customWidth="1"/>
    <col min="2" max="2" width="30.140625" style="1" customWidth="1"/>
    <col min="3" max="3" width="5.8515625" style="2" bestFit="1" customWidth="1"/>
    <col min="4" max="4" width="5.8515625" style="1" bestFit="1" customWidth="1"/>
    <col min="5" max="6" width="4.7109375" style="1" customWidth="1"/>
    <col min="7" max="7" width="7.7109375" style="1" customWidth="1"/>
    <col min="8" max="8" width="0.13671875" style="1" customWidth="1"/>
    <col min="9" max="9" width="5.8515625" style="1" bestFit="1" customWidth="1"/>
    <col min="10" max="10" width="6.57421875" style="1" customWidth="1"/>
    <col min="11" max="11" width="5.8515625" style="1" hidden="1" customWidth="1"/>
    <col min="12" max="12" width="5.7109375" style="1" customWidth="1"/>
    <col min="13" max="13" width="5.421875" style="1" customWidth="1"/>
    <col min="14" max="14" width="5.00390625" style="1" customWidth="1"/>
    <col min="15" max="15" width="5.421875" style="1" customWidth="1"/>
    <col min="16" max="16" width="4.57421875" style="1" hidden="1" customWidth="1"/>
    <col min="17" max="17" width="5.8515625" style="1" bestFit="1" customWidth="1"/>
    <col min="18" max="18" width="5.421875" style="1" customWidth="1"/>
    <col min="19" max="19" width="6.57421875" style="1" customWidth="1"/>
    <col min="20" max="20" width="8.00390625" style="1" customWidth="1"/>
    <col min="21" max="21" width="7.7109375" style="1" customWidth="1"/>
    <col min="22" max="22" width="6.7109375" style="1" customWidth="1"/>
    <col min="23" max="23" width="7.28125" style="1" customWidth="1"/>
    <col min="24" max="24" width="6.8515625" style="1" customWidth="1"/>
    <col min="25" max="25" width="5.8515625" style="1" customWidth="1"/>
    <col min="26" max="26" width="7.140625" style="1" customWidth="1"/>
    <col min="27" max="27" width="3.57421875" style="1" customWidth="1"/>
    <col min="28" max="28" width="5.8515625" style="1" bestFit="1" customWidth="1"/>
    <col min="29" max="29" width="0.2890625" style="1" customWidth="1"/>
    <col min="30" max="30" width="9.28125" style="1" customWidth="1"/>
    <col min="31" max="31" width="7.140625" style="1" customWidth="1"/>
    <col min="32" max="32" width="11.28125" style="1" customWidth="1"/>
    <col min="33" max="16384" width="9.140625" style="1" customWidth="1"/>
  </cols>
  <sheetData>
    <row r="1" spans="1:17" ht="12.75">
      <c r="A1" s="7" t="s">
        <v>38</v>
      </c>
      <c r="B1" s="7"/>
      <c r="C1" s="8"/>
      <c r="D1" s="7"/>
      <c r="E1" s="7"/>
      <c r="F1" s="7"/>
      <c r="G1" s="7"/>
      <c r="H1" s="9"/>
      <c r="I1" s="9"/>
      <c r="Q1" s="1" t="s">
        <v>39</v>
      </c>
    </row>
    <row r="3" spans="1:19" ht="11.25">
      <c r="A3" s="10"/>
      <c r="B3" s="10"/>
      <c r="C3" s="14">
        <v>1.11</v>
      </c>
      <c r="D3" s="16">
        <v>5.1</v>
      </c>
      <c r="E3" s="17">
        <v>5.2</v>
      </c>
      <c r="F3" s="14">
        <v>6.3</v>
      </c>
      <c r="G3" s="17">
        <v>6.6</v>
      </c>
      <c r="H3" s="17"/>
      <c r="I3" s="18" t="s">
        <v>1</v>
      </c>
      <c r="J3" s="17">
        <v>8.21</v>
      </c>
      <c r="K3" s="17"/>
      <c r="L3" s="17">
        <v>8.23</v>
      </c>
      <c r="M3" s="17">
        <v>9.2</v>
      </c>
      <c r="N3" s="17">
        <v>9.82</v>
      </c>
      <c r="O3" s="17">
        <v>10.5</v>
      </c>
      <c r="P3" s="17"/>
      <c r="Q3" s="17">
        <v>4.51</v>
      </c>
      <c r="R3" s="15">
        <v>5.3</v>
      </c>
      <c r="S3" s="15"/>
    </row>
    <row r="4" spans="1:19" ht="92.25" customHeight="1">
      <c r="A4" s="11" t="s">
        <v>11</v>
      </c>
      <c r="B4" s="11" t="s">
        <v>12</v>
      </c>
      <c r="C4" s="19" t="s">
        <v>26</v>
      </c>
      <c r="D4" s="19" t="s">
        <v>0</v>
      </c>
      <c r="E4" s="19" t="s">
        <v>27</v>
      </c>
      <c r="F4" s="20" t="s">
        <v>28</v>
      </c>
      <c r="G4" s="19" t="s">
        <v>29</v>
      </c>
      <c r="H4" s="19"/>
      <c r="I4" s="19" t="s">
        <v>36</v>
      </c>
      <c r="J4" s="19" t="s">
        <v>13</v>
      </c>
      <c r="K4" s="19"/>
      <c r="L4" s="19" t="s">
        <v>14</v>
      </c>
      <c r="M4" s="19" t="s">
        <v>10</v>
      </c>
      <c r="N4" s="19" t="s">
        <v>30</v>
      </c>
      <c r="O4" s="19" t="s">
        <v>35</v>
      </c>
      <c r="P4" s="19"/>
      <c r="Q4" s="19" t="s">
        <v>42</v>
      </c>
      <c r="R4" s="19" t="s">
        <v>43</v>
      </c>
      <c r="S4" s="33" t="s">
        <v>31</v>
      </c>
    </row>
    <row r="5" spans="1:19" ht="11.25">
      <c r="A5" s="21">
        <v>1000</v>
      </c>
      <c r="B5" s="21" t="s">
        <v>15</v>
      </c>
      <c r="C5" s="22">
        <f aca="true" t="shared" si="0" ref="C5:R5">C6+C7</f>
        <v>58297</v>
      </c>
      <c r="D5" s="22">
        <f t="shared" si="0"/>
        <v>0</v>
      </c>
      <c r="E5" s="22">
        <f t="shared" si="0"/>
        <v>433</v>
      </c>
      <c r="F5" s="22">
        <f>F6+F7</f>
        <v>433</v>
      </c>
      <c r="G5" s="22">
        <f t="shared" si="0"/>
        <v>64294</v>
      </c>
      <c r="H5" s="22">
        <f t="shared" si="0"/>
        <v>0</v>
      </c>
      <c r="I5" s="22">
        <f t="shared" si="0"/>
        <v>27408</v>
      </c>
      <c r="J5" s="22">
        <f t="shared" si="0"/>
        <v>10093</v>
      </c>
      <c r="K5" s="22">
        <f t="shared" si="0"/>
        <v>0</v>
      </c>
      <c r="L5" s="22">
        <f t="shared" si="0"/>
        <v>12388</v>
      </c>
      <c r="M5" s="22">
        <f t="shared" si="0"/>
        <v>0</v>
      </c>
      <c r="N5" s="22">
        <f t="shared" si="0"/>
        <v>10135</v>
      </c>
      <c r="O5" s="22">
        <f t="shared" si="0"/>
        <v>0</v>
      </c>
      <c r="P5" s="22">
        <f t="shared" si="0"/>
        <v>0</v>
      </c>
      <c r="Q5" s="22">
        <f t="shared" si="0"/>
        <v>9285</v>
      </c>
      <c r="R5" s="22">
        <f t="shared" si="0"/>
        <v>0</v>
      </c>
      <c r="S5" s="22">
        <f aca="true" t="shared" si="1" ref="S5:S26">C5+D5+E5+F5+G5+H5+I5+J5+K5+L5+M5+N5+O5+P5+Q5+R5</f>
        <v>192766</v>
      </c>
    </row>
    <row r="6" spans="1:19" ht="11.25">
      <c r="A6" s="34">
        <v>1100</v>
      </c>
      <c r="B6" s="35" t="s">
        <v>9</v>
      </c>
      <c r="C6" s="36">
        <v>44938</v>
      </c>
      <c r="D6" s="36"/>
      <c r="E6" s="36">
        <v>350</v>
      </c>
      <c r="F6" s="36">
        <v>350</v>
      </c>
      <c r="G6" s="36">
        <v>49650</v>
      </c>
      <c r="H6" s="36"/>
      <c r="I6" s="36">
        <v>21350</v>
      </c>
      <c r="J6" s="36">
        <v>7788</v>
      </c>
      <c r="K6" s="36"/>
      <c r="L6" s="36">
        <v>9436</v>
      </c>
      <c r="M6" s="36"/>
      <c r="N6" s="36">
        <v>7900</v>
      </c>
      <c r="O6" s="36"/>
      <c r="P6" s="36"/>
      <c r="Q6" s="36">
        <v>7250</v>
      </c>
      <c r="R6" s="36"/>
      <c r="S6" s="22">
        <f t="shared" si="1"/>
        <v>149012</v>
      </c>
    </row>
    <row r="7" spans="1:19" ht="23.25" customHeight="1">
      <c r="A7" s="37">
        <v>1200</v>
      </c>
      <c r="B7" s="38" t="s">
        <v>33</v>
      </c>
      <c r="C7" s="39">
        <v>13359</v>
      </c>
      <c r="D7" s="39"/>
      <c r="E7" s="39">
        <v>83</v>
      </c>
      <c r="F7" s="39">
        <v>83</v>
      </c>
      <c r="G7" s="39">
        <v>14644</v>
      </c>
      <c r="H7" s="39"/>
      <c r="I7" s="39">
        <v>6058</v>
      </c>
      <c r="J7" s="39">
        <v>2305</v>
      </c>
      <c r="K7" s="39"/>
      <c r="L7" s="39">
        <v>2952</v>
      </c>
      <c r="M7" s="39"/>
      <c r="N7" s="39">
        <v>2235</v>
      </c>
      <c r="O7" s="39"/>
      <c r="P7" s="39"/>
      <c r="Q7" s="39">
        <v>2035</v>
      </c>
      <c r="R7" s="39"/>
      <c r="S7" s="22">
        <f t="shared" si="1"/>
        <v>43754</v>
      </c>
    </row>
    <row r="8" spans="1:19" ht="11.25">
      <c r="A8" s="25">
        <v>2000</v>
      </c>
      <c r="B8" s="26" t="s">
        <v>16</v>
      </c>
      <c r="C8" s="27">
        <f aca="true" t="shared" si="2" ref="C8:R8">C9+C10+C11+C12+C13+C14</f>
        <v>4309</v>
      </c>
      <c r="D8" s="27">
        <f t="shared" si="2"/>
        <v>6500</v>
      </c>
      <c r="E8" s="27">
        <f t="shared" si="2"/>
        <v>5030</v>
      </c>
      <c r="F8" s="27">
        <f>F9+F10+F11+F12+F13+F14</f>
        <v>4237</v>
      </c>
      <c r="G8" s="27">
        <f t="shared" si="2"/>
        <v>23492</v>
      </c>
      <c r="H8" s="27">
        <f t="shared" si="2"/>
        <v>0</v>
      </c>
      <c r="I8" s="27">
        <f t="shared" si="2"/>
        <v>1685</v>
      </c>
      <c r="J8" s="27">
        <f t="shared" si="2"/>
        <v>2610</v>
      </c>
      <c r="K8" s="27">
        <f t="shared" si="2"/>
        <v>0</v>
      </c>
      <c r="L8" s="27">
        <f t="shared" si="2"/>
        <v>6450</v>
      </c>
      <c r="M8" s="27">
        <f t="shared" si="2"/>
        <v>900</v>
      </c>
      <c r="N8" s="27">
        <f t="shared" si="2"/>
        <v>9800</v>
      </c>
      <c r="O8" s="27">
        <f t="shared" si="2"/>
        <v>0</v>
      </c>
      <c r="P8" s="27">
        <f t="shared" si="2"/>
        <v>0</v>
      </c>
      <c r="Q8" s="27">
        <f t="shared" si="2"/>
        <v>41154</v>
      </c>
      <c r="R8" s="27">
        <f t="shared" si="2"/>
        <v>691</v>
      </c>
      <c r="S8" s="22">
        <f t="shared" si="1"/>
        <v>106858</v>
      </c>
    </row>
    <row r="9" spans="1:19" ht="11.25">
      <c r="A9" s="37">
        <v>2100</v>
      </c>
      <c r="B9" s="38" t="s">
        <v>2</v>
      </c>
      <c r="C9" s="39"/>
      <c r="D9" s="39"/>
      <c r="E9" s="39"/>
      <c r="F9" s="39"/>
      <c r="G9" s="39"/>
      <c r="H9" s="39"/>
      <c r="I9" s="39"/>
      <c r="J9" s="39">
        <v>30</v>
      </c>
      <c r="K9" s="39"/>
      <c r="L9" s="39"/>
      <c r="M9" s="39"/>
      <c r="N9" s="39"/>
      <c r="O9" s="39"/>
      <c r="P9" s="39"/>
      <c r="Q9" s="39"/>
      <c r="R9" s="39"/>
      <c r="S9" s="22">
        <f t="shared" si="1"/>
        <v>30</v>
      </c>
    </row>
    <row r="10" spans="1:19" ht="15" customHeight="1">
      <c r="A10" s="37">
        <v>2200</v>
      </c>
      <c r="B10" s="38" t="s">
        <v>3</v>
      </c>
      <c r="C10" s="39">
        <v>1880</v>
      </c>
      <c r="D10" s="39">
        <v>6500</v>
      </c>
      <c r="E10" s="39">
        <v>4430</v>
      </c>
      <c r="F10" s="39">
        <v>3217</v>
      </c>
      <c r="G10" s="39">
        <f>12192</f>
        <v>12192</v>
      </c>
      <c r="H10" s="39"/>
      <c r="I10" s="39">
        <v>635</v>
      </c>
      <c r="J10" s="39">
        <v>1180</v>
      </c>
      <c r="K10" s="39"/>
      <c r="L10" s="39">
        <v>5800</v>
      </c>
      <c r="M10" s="39">
        <v>400</v>
      </c>
      <c r="N10" s="39">
        <v>5500</v>
      </c>
      <c r="O10" s="39"/>
      <c r="P10" s="39"/>
      <c r="Q10" s="39">
        <v>37005</v>
      </c>
      <c r="R10" s="39">
        <v>691</v>
      </c>
      <c r="S10" s="22">
        <f t="shared" si="1"/>
        <v>79430</v>
      </c>
    </row>
    <row r="11" spans="1:19" ht="33.75">
      <c r="A11" s="40">
        <v>2300</v>
      </c>
      <c r="B11" s="38" t="s">
        <v>17</v>
      </c>
      <c r="C11" s="39">
        <v>2129</v>
      </c>
      <c r="D11" s="39"/>
      <c r="E11" s="39">
        <v>150</v>
      </c>
      <c r="F11" s="39">
        <v>200</v>
      </c>
      <c r="G11" s="39">
        <v>11300</v>
      </c>
      <c r="H11" s="39"/>
      <c r="I11" s="39">
        <v>1050</v>
      </c>
      <c r="J11" s="39">
        <v>850</v>
      </c>
      <c r="K11" s="39"/>
      <c r="L11" s="39">
        <v>650</v>
      </c>
      <c r="M11" s="39">
        <v>500</v>
      </c>
      <c r="N11" s="39">
        <v>4300</v>
      </c>
      <c r="O11" s="39"/>
      <c r="P11" s="39"/>
      <c r="Q11" s="39">
        <v>4149</v>
      </c>
      <c r="R11" s="39"/>
      <c r="S11" s="22">
        <f t="shared" si="1"/>
        <v>25278</v>
      </c>
    </row>
    <row r="12" spans="1:32" s="3" customFormat="1" ht="11.25">
      <c r="A12" s="37">
        <v>2400</v>
      </c>
      <c r="B12" s="38" t="s">
        <v>7</v>
      </c>
      <c r="C12" s="39">
        <v>300</v>
      </c>
      <c r="D12" s="39"/>
      <c r="E12" s="39"/>
      <c r="F12" s="39">
        <v>0</v>
      </c>
      <c r="G12" s="39"/>
      <c r="H12" s="39"/>
      <c r="I12" s="39"/>
      <c r="J12" s="39">
        <v>550</v>
      </c>
      <c r="K12" s="39"/>
      <c r="L12" s="39"/>
      <c r="M12" s="39"/>
      <c r="N12" s="39"/>
      <c r="O12" s="39"/>
      <c r="P12" s="39"/>
      <c r="Q12" s="39"/>
      <c r="R12" s="39"/>
      <c r="S12" s="22">
        <f t="shared" si="1"/>
        <v>850</v>
      </c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3" customFormat="1" ht="11.25">
      <c r="A13" s="37">
        <v>2500</v>
      </c>
      <c r="B13" s="38" t="s">
        <v>4</v>
      </c>
      <c r="C13" s="39">
        <v>0</v>
      </c>
      <c r="D13" s="39">
        <v>0</v>
      </c>
      <c r="E13" s="39">
        <v>450</v>
      </c>
      <c r="F13" s="39">
        <v>820</v>
      </c>
      <c r="G13" s="39">
        <v>0</v>
      </c>
      <c r="H13" s="39"/>
      <c r="I13" s="39"/>
      <c r="J13" s="39">
        <v>0</v>
      </c>
      <c r="K13" s="39">
        <v>0</v>
      </c>
      <c r="L13" s="39"/>
      <c r="M13" s="39"/>
      <c r="N13" s="39"/>
      <c r="O13" s="39"/>
      <c r="P13" s="39">
        <v>0</v>
      </c>
      <c r="Q13" s="39"/>
      <c r="R13" s="39"/>
      <c r="S13" s="22">
        <f t="shared" si="1"/>
        <v>1270</v>
      </c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122" s="5" customFormat="1" ht="11.25">
      <c r="A14" s="40">
        <v>2700</v>
      </c>
      <c r="B14" s="38" t="s">
        <v>34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22">
        <f t="shared" si="1"/>
        <v>0</v>
      </c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</row>
    <row r="15" spans="1:32" s="3" customFormat="1" ht="11.25">
      <c r="A15" s="25">
        <v>3000</v>
      </c>
      <c r="B15" s="26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2">
        <f t="shared" si="1"/>
        <v>0</v>
      </c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19" ht="11.25">
      <c r="A16" s="25">
        <v>4000</v>
      </c>
      <c r="B16" s="26" t="s">
        <v>19</v>
      </c>
      <c r="C16" s="27">
        <v>0</v>
      </c>
      <c r="D16" s="27">
        <v>0</v>
      </c>
      <c r="E16" s="27"/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2">
        <f t="shared" si="1"/>
        <v>0</v>
      </c>
    </row>
    <row r="17" spans="1:19" ht="11.25">
      <c r="A17" s="25">
        <v>5000</v>
      </c>
      <c r="B17" s="26" t="s">
        <v>20</v>
      </c>
      <c r="C17" s="27">
        <f aca="true" t="shared" si="3" ref="C17:R17">C18+C19+C20</f>
        <v>0</v>
      </c>
      <c r="D17" s="27">
        <f t="shared" si="3"/>
        <v>0</v>
      </c>
      <c r="E17" s="27">
        <f t="shared" si="3"/>
        <v>0</v>
      </c>
      <c r="F17" s="27">
        <f t="shared" si="3"/>
        <v>0</v>
      </c>
      <c r="G17" s="27">
        <f t="shared" si="3"/>
        <v>13079</v>
      </c>
      <c r="H17" s="27">
        <f t="shared" si="3"/>
        <v>0</v>
      </c>
      <c r="I17" s="27">
        <f t="shared" si="3"/>
        <v>0</v>
      </c>
      <c r="J17" s="27">
        <f t="shared" si="3"/>
        <v>1200</v>
      </c>
      <c r="K17" s="27">
        <f t="shared" si="3"/>
        <v>0</v>
      </c>
      <c r="L17" s="27">
        <f t="shared" si="3"/>
        <v>0</v>
      </c>
      <c r="M17" s="27">
        <f t="shared" si="3"/>
        <v>44297</v>
      </c>
      <c r="N17" s="27">
        <f t="shared" si="3"/>
        <v>0</v>
      </c>
      <c r="O17" s="27">
        <f t="shared" si="3"/>
        <v>0</v>
      </c>
      <c r="P17" s="27">
        <f t="shared" si="3"/>
        <v>0</v>
      </c>
      <c r="Q17" s="27">
        <f t="shared" si="3"/>
        <v>0</v>
      </c>
      <c r="R17" s="27">
        <f t="shared" si="3"/>
        <v>0</v>
      </c>
      <c r="S17" s="22">
        <f t="shared" si="1"/>
        <v>58576</v>
      </c>
    </row>
    <row r="18" spans="1:19" ht="11.25">
      <c r="A18" s="37">
        <v>5100</v>
      </c>
      <c r="B18" s="38" t="s">
        <v>5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/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/>
      <c r="S18" s="22">
        <f t="shared" si="1"/>
        <v>0</v>
      </c>
    </row>
    <row r="19" spans="1:32" s="3" customFormat="1" ht="11.25">
      <c r="A19" s="37">
        <v>5200</v>
      </c>
      <c r="B19" s="38" t="s">
        <v>6</v>
      </c>
      <c r="C19" s="39">
        <v>0</v>
      </c>
      <c r="D19" s="39"/>
      <c r="E19" s="39">
        <v>0</v>
      </c>
      <c r="F19" s="39">
        <v>0</v>
      </c>
      <c r="G19" s="39">
        <v>13079</v>
      </c>
      <c r="H19" s="39">
        <v>0</v>
      </c>
      <c r="I19" s="39"/>
      <c r="J19" s="39">
        <v>1200</v>
      </c>
      <c r="K19" s="39"/>
      <c r="L19" s="39"/>
      <c r="M19" s="39">
        <v>44297</v>
      </c>
      <c r="N19" s="39">
        <v>0</v>
      </c>
      <c r="O19" s="39"/>
      <c r="P19" s="39"/>
      <c r="Q19" s="39"/>
      <c r="R19" s="39"/>
      <c r="S19" s="22">
        <f t="shared" si="1"/>
        <v>58576</v>
      </c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19" ht="56.25" hidden="1">
      <c r="A20" s="28">
        <v>5800</v>
      </c>
      <c r="B20" s="23" t="s">
        <v>37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>
        <f t="shared" si="1"/>
        <v>0</v>
      </c>
    </row>
    <row r="21" spans="1:19" ht="11.25">
      <c r="A21" s="25">
        <v>6000</v>
      </c>
      <c r="B21" s="26" t="s">
        <v>21</v>
      </c>
      <c r="C21" s="27">
        <f aca="true" t="shared" si="4" ref="C21:Q21">C22+C23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  <c r="J21" s="27">
        <f t="shared" si="4"/>
        <v>0</v>
      </c>
      <c r="K21" s="27">
        <f t="shared" si="4"/>
        <v>0</v>
      </c>
      <c r="L21" s="27">
        <f t="shared" si="4"/>
        <v>0</v>
      </c>
      <c r="M21" s="27">
        <f t="shared" si="4"/>
        <v>0</v>
      </c>
      <c r="N21" s="27">
        <f t="shared" si="4"/>
        <v>0</v>
      </c>
      <c r="O21" s="27">
        <f t="shared" si="4"/>
        <v>2400</v>
      </c>
      <c r="P21" s="27">
        <f t="shared" si="4"/>
        <v>0</v>
      </c>
      <c r="Q21" s="27">
        <f t="shared" si="4"/>
        <v>0</v>
      </c>
      <c r="R21" s="27">
        <f>R22+R23+R24</f>
        <v>0</v>
      </c>
      <c r="S21" s="22">
        <f t="shared" si="1"/>
        <v>2400</v>
      </c>
    </row>
    <row r="22" spans="1:19" ht="11.25">
      <c r="A22" s="37">
        <v>6200</v>
      </c>
      <c r="B22" s="41" t="s">
        <v>22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2400</v>
      </c>
      <c r="P22" s="39">
        <v>0</v>
      </c>
      <c r="Q22" s="39">
        <v>0</v>
      </c>
      <c r="R22" s="39"/>
      <c r="S22" s="22">
        <f t="shared" si="1"/>
        <v>2400</v>
      </c>
    </row>
    <row r="23" spans="1:32" s="3" customFormat="1" ht="11.25">
      <c r="A23" s="37">
        <v>6300</v>
      </c>
      <c r="B23" s="38" t="s">
        <v>8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/>
      <c r="S23" s="22">
        <f t="shared" si="1"/>
        <v>0</v>
      </c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3" customFormat="1" ht="11.25">
      <c r="A24" s="40">
        <v>6400</v>
      </c>
      <c r="B24" s="38" t="s">
        <v>32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/>
      <c r="S24" s="22">
        <f t="shared" si="1"/>
        <v>0</v>
      </c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98" ht="11.25">
      <c r="A25" s="13"/>
      <c r="B25" s="29" t="s">
        <v>23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42">
        <v>12954</v>
      </c>
      <c r="CO25" s="4"/>
      <c r="CP25" s="4"/>
      <c r="CQ25" s="4"/>
      <c r="CR25" s="4"/>
      <c r="CS25" s="4"/>
      <c r="CT25" s="4"/>
    </row>
    <row r="26" spans="1:98" ht="13.5" customHeight="1">
      <c r="A26" s="31" t="s">
        <v>24</v>
      </c>
      <c r="B26" s="26" t="s">
        <v>25</v>
      </c>
      <c r="C26" s="43">
        <f aca="true" t="shared" si="5" ref="C26:R26">C5+C8+C16+C17+C21</f>
        <v>62606</v>
      </c>
      <c r="D26" s="43">
        <f t="shared" si="5"/>
        <v>6500</v>
      </c>
      <c r="E26" s="43">
        <f t="shared" si="5"/>
        <v>5463</v>
      </c>
      <c r="F26" s="43">
        <f t="shared" si="5"/>
        <v>4670</v>
      </c>
      <c r="G26" s="43">
        <f t="shared" si="5"/>
        <v>100865</v>
      </c>
      <c r="H26" s="43">
        <f t="shared" si="5"/>
        <v>0</v>
      </c>
      <c r="I26" s="43">
        <f t="shared" si="5"/>
        <v>29093</v>
      </c>
      <c r="J26" s="43">
        <f t="shared" si="5"/>
        <v>13903</v>
      </c>
      <c r="K26" s="43">
        <f t="shared" si="5"/>
        <v>0</v>
      </c>
      <c r="L26" s="43">
        <f t="shared" si="5"/>
        <v>18838</v>
      </c>
      <c r="M26" s="43">
        <f t="shared" si="5"/>
        <v>45197</v>
      </c>
      <c r="N26" s="43">
        <f t="shared" si="5"/>
        <v>19935</v>
      </c>
      <c r="O26" s="43">
        <f t="shared" si="5"/>
        <v>2400</v>
      </c>
      <c r="P26" s="43">
        <f t="shared" si="5"/>
        <v>0</v>
      </c>
      <c r="Q26" s="43">
        <f t="shared" si="5"/>
        <v>50439</v>
      </c>
      <c r="R26" s="43">
        <f t="shared" si="5"/>
        <v>691</v>
      </c>
      <c r="S26" s="22">
        <f t="shared" si="1"/>
        <v>360600</v>
      </c>
      <c r="AK26" s="4"/>
      <c r="AL26" s="4"/>
      <c r="AM26" s="4"/>
      <c r="AN26" s="4"/>
      <c r="AO26" s="4"/>
      <c r="AP26" s="4"/>
      <c r="CO26" s="4"/>
      <c r="CP26" s="4"/>
      <c r="CQ26" s="4"/>
      <c r="CR26" s="4"/>
      <c r="CS26" s="4"/>
      <c r="CT26" s="4"/>
    </row>
    <row r="27" spans="1:98" ht="14.25" customHeight="1">
      <c r="A27" s="12"/>
      <c r="B27" s="4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CO27" s="4"/>
      <c r="CP27" s="4"/>
      <c r="CQ27" s="4"/>
      <c r="CR27" s="4"/>
      <c r="CS27" s="4"/>
      <c r="CT27" s="4"/>
    </row>
    <row r="28" spans="1:32" s="4" customFormat="1" ht="11.25">
      <c r="A28" s="1"/>
      <c r="B28" s="45" t="s">
        <v>40</v>
      </c>
      <c r="C28" s="45"/>
      <c r="D28" s="46"/>
      <c r="E28" s="47" t="s">
        <v>41</v>
      </c>
      <c r="F28" s="48"/>
      <c r="O28" s="32"/>
      <c r="S28" s="1"/>
      <c r="T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4" customFormat="1" ht="11.25">
      <c r="A29" s="1"/>
      <c r="B29" s="1"/>
      <c r="C29" s="2"/>
      <c r="K29" s="1"/>
      <c r="L29" s="1"/>
      <c r="M29" s="1"/>
      <c r="S29" s="1"/>
      <c r="T29" s="1"/>
      <c r="AF29" s="1"/>
    </row>
    <row r="30" spans="31:50" ht="11.25">
      <c r="AE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40:50" ht="11.25"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2021-06-14T06:33:36Z</cp:lastPrinted>
  <dcterms:created xsi:type="dcterms:W3CDTF">2006-04-20T10:34:24Z</dcterms:created>
  <dcterms:modified xsi:type="dcterms:W3CDTF">2021-08-05T11:00:37Z</dcterms:modified>
  <cp:category/>
  <cp:version/>
  <cp:contentType/>
  <cp:contentStatus/>
</cp:coreProperties>
</file>