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Kopsavilkums pa funk.kat." sheetId="10" r:id="rId1"/>
    <sheet name="01.000" sheetId="1" r:id="rId2"/>
    <sheet name="03.000" sheetId="2" r:id="rId3"/>
    <sheet name="04.000" sheetId="3" r:id="rId4"/>
    <sheet name="05.000" sheetId="4" r:id="rId5"/>
    <sheet name="06.000" sheetId="5" r:id="rId6"/>
    <sheet name="07.000" sheetId="6" r:id="rId7"/>
    <sheet name="08.000" sheetId="7" r:id="rId8"/>
    <sheet name="09.000" sheetId="8" r:id="rId9"/>
    <sheet name="10.000" sheetId="9" r:id="rId10"/>
  </sheets>
  <definedNames>
    <definedName name="_xlnm._FilterDatabase" localSheetId="3" hidden="1">'04.000'!$C$7:$O$16</definedName>
  </definedNames>
  <calcPr calcId="152511"/>
</workbook>
</file>

<file path=xl/calcChain.xml><?xml version="1.0" encoding="utf-8"?>
<calcChain xmlns="http://schemas.openxmlformats.org/spreadsheetml/2006/main">
  <c r="B10" i="10" l="1"/>
  <c r="J9" i="10"/>
  <c r="AH20" i="8" l="1"/>
  <c r="AG20" i="8"/>
  <c r="B10" i="9" l="1"/>
  <c r="B11" i="9"/>
  <c r="B12" i="9"/>
  <c r="B13" i="9"/>
  <c r="B14" i="9"/>
  <c r="B15" i="9"/>
  <c r="B16" i="9"/>
  <c r="B17" i="9"/>
  <c r="B18" i="9"/>
  <c r="B9" i="9"/>
  <c r="B10" i="8"/>
  <c r="B11" i="8"/>
  <c r="B12" i="8"/>
  <c r="B13" i="8"/>
  <c r="B14" i="8"/>
  <c r="B15" i="8"/>
  <c r="B16" i="8"/>
  <c r="B17" i="8"/>
  <c r="B18" i="8"/>
  <c r="B19" i="8"/>
  <c r="B9" i="8"/>
  <c r="B10" i="7"/>
  <c r="B11" i="7"/>
  <c r="B12" i="7"/>
  <c r="B13" i="7"/>
  <c r="B14" i="7"/>
  <c r="B15" i="7"/>
  <c r="B16" i="7"/>
  <c r="B17" i="7"/>
  <c r="B18" i="7"/>
  <c r="B9" i="7"/>
  <c r="B10" i="5"/>
  <c r="B11" i="5"/>
  <c r="B12" i="5"/>
  <c r="B13" i="5"/>
  <c r="B19" i="5" s="1"/>
  <c r="B14" i="5"/>
  <c r="B15" i="5"/>
  <c r="B16" i="5"/>
  <c r="B17" i="5"/>
  <c r="B18" i="5"/>
  <c r="B9" i="5"/>
  <c r="B10" i="3"/>
  <c r="B11" i="3"/>
  <c r="B12" i="3"/>
  <c r="B13" i="3"/>
  <c r="B14" i="3"/>
  <c r="B15" i="3"/>
  <c r="B16" i="3"/>
  <c r="B9" i="3"/>
  <c r="B11" i="1"/>
  <c r="B12" i="1"/>
  <c r="B13" i="1"/>
  <c r="B14" i="1"/>
  <c r="B15" i="1"/>
  <c r="B16" i="1"/>
  <c r="B17" i="1"/>
  <c r="B18" i="1"/>
  <c r="B19" i="1"/>
  <c r="B20" i="1"/>
  <c r="B21" i="1"/>
  <c r="B10" i="1"/>
  <c r="C26" i="10" l="1"/>
  <c r="D26" i="10"/>
  <c r="E26" i="10"/>
  <c r="F26" i="10"/>
  <c r="G26" i="10"/>
  <c r="H26" i="10"/>
  <c r="I26" i="10"/>
  <c r="J26" i="10"/>
  <c r="K26" i="10"/>
  <c r="C22" i="10"/>
  <c r="D22" i="10"/>
  <c r="E22" i="10"/>
  <c r="F22" i="10"/>
  <c r="G22" i="10"/>
  <c r="H22" i="10"/>
  <c r="I22" i="10"/>
  <c r="J22" i="10"/>
  <c r="K22" i="10"/>
  <c r="C19" i="10"/>
  <c r="D19" i="10"/>
  <c r="E19" i="10"/>
  <c r="F19" i="10"/>
  <c r="G19" i="10"/>
  <c r="H19" i="10"/>
  <c r="I19" i="10"/>
  <c r="J19" i="10"/>
  <c r="K19" i="10"/>
  <c r="C17" i="10"/>
  <c r="D17" i="10"/>
  <c r="E17" i="10"/>
  <c r="F17" i="10"/>
  <c r="G17" i="10"/>
  <c r="H17" i="10"/>
  <c r="I17" i="10"/>
  <c r="J17" i="10"/>
  <c r="K17" i="10"/>
  <c r="C9" i="10"/>
  <c r="D9" i="10"/>
  <c r="E9" i="10"/>
  <c r="F9" i="10"/>
  <c r="G9" i="10"/>
  <c r="H9" i="10"/>
  <c r="I9" i="10"/>
  <c r="K9" i="10"/>
  <c r="C15" i="10"/>
  <c r="D15" i="10"/>
  <c r="E15" i="10"/>
  <c r="F15" i="10"/>
  <c r="G15" i="10"/>
  <c r="H15" i="10"/>
  <c r="I15" i="10"/>
  <c r="J15" i="10"/>
  <c r="K15" i="10"/>
  <c r="D6" i="10"/>
  <c r="E6" i="10"/>
  <c r="F6" i="10"/>
  <c r="F28" i="10" s="1"/>
  <c r="G6" i="10"/>
  <c r="H6" i="10"/>
  <c r="I6" i="10"/>
  <c r="J6" i="10"/>
  <c r="J28" i="10" s="1"/>
  <c r="K6" i="10"/>
  <c r="C6" i="10"/>
  <c r="B8" i="10"/>
  <c r="B11" i="10"/>
  <c r="B12" i="10"/>
  <c r="B13" i="10"/>
  <c r="B14" i="10"/>
  <c r="B16" i="10"/>
  <c r="B15" i="10" s="1"/>
  <c r="B18" i="10"/>
  <c r="B17" i="10" s="1"/>
  <c r="B20" i="10"/>
  <c r="B21" i="10"/>
  <c r="B23" i="10"/>
  <c r="B24" i="10"/>
  <c r="B25" i="10"/>
  <c r="B27" i="10"/>
  <c r="B26" i="10" s="1"/>
  <c r="B7" i="10"/>
  <c r="C20" i="2"/>
  <c r="C22" i="1"/>
  <c r="D22" i="1"/>
  <c r="E22" i="1"/>
  <c r="F22" i="1"/>
  <c r="G22" i="1"/>
  <c r="H22" i="1"/>
  <c r="I22" i="1"/>
  <c r="J22" i="1"/>
  <c r="K22" i="1"/>
  <c r="L22" i="1"/>
  <c r="M22" i="1"/>
  <c r="B22" i="1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B19" i="9"/>
  <c r="D20" i="8"/>
  <c r="I20" i="8"/>
  <c r="J20" i="8"/>
  <c r="K20" i="8"/>
  <c r="L20" i="8"/>
  <c r="M20" i="8"/>
  <c r="N20" i="8"/>
  <c r="O20" i="8"/>
  <c r="P20" i="8"/>
  <c r="Q20" i="8"/>
  <c r="S20" i="8"/>
  <c r="U20" i="8"/>
  <c r="V20" i="8"/>
  <c r="W20" i="8"/>
  <c r="X20" i="8"/>
  <c r="Y20" i="8"/>
  <c r="AA20" i="8"/>
  <c r="AB20" i="8"/>
  <c r="AC20" i="8"/>
  <c r="AD20" i="8"/>
  <c r="AE20" i="8"/>
  <c r="AF20" i="8"/>
  <c r="AJ20" i="8"/>
  <c r="AK20" i="8"/>
  <c r="AL20" i="8"/>
  <c r="AM20" i="8"/>
  <c r="AN20" i="8"/>
  <c r="AO20" i="8"/>
  <c r="AQ20" i="8"/>
  <c r="AR20" i="8"/>
  <c r="AX20" i="8"/>
  <c r="AY20" i="8"/>
  <c r="AZ20" i="8"/>
  <c r="BA20" i="8"/>
  <c r="BC20" i="8"/>
  <c r="BD20" i="8"/>
  <c r="BE20" i="8"/>
  <c r="BF20" i="8"/>
  <c r="BG20" i="8"/>
  <c r="BH20" i="8"/>
  <c r="BI20" i="8"/>
  <c r="BJ20" i="8"/>
  <c r="H20" i="8"/>
  <c r="F20" i="8"/>
  <c r="AS20" i="8"/>
  <c r="AT20" i="8"/>
  <c r="AV20" i="8"/>
  <c r="BK20" i="8"/>
  <c r="BL20" i="8"/>
  <c r="Z20" i="8"/>
  <c r="AP20" i="8"/>
  <c r="AU20" i="8"/>
  <c r="BM20" i="8"/>
  <c r="G20" i="8"/>
  <c r="E20" i="8"/>
  <c r="AI20" i="8"/>
  <c r="AW20" i="8"/>
  <c r="C20" i="8"/>
  <c r="T20" i="8"/>
  <c r="R20" i="8"/>
  <c r="BB20" i="8"/>
  <c r="B20" i="8"/>
  <c r="D19" i="7"/>
  <c r="G19" i="7"/>
  <c r="J19" i="7"/>
  <c r="K19" i="7"/>
  <c r="N19" i="7"/>
  <c r="O19" i="7"/>
  <c r="P19" i="7"/>
  <c r="Q19" i="7"/>
  <c r="R19" i="7"/>
  <c r="S19" i="7"/>
  <c r="T19" i="7"/>
  <c r="U19" i="7"/>
  <c r="V19" i="7"/>
  <c r="W19" i="7"/>
  <c r="X19" i="7"/>
  <c r="Z19" i="7"/>
  <c r="AA19" i="7"/>
  <c r="AB19" i="7"/>
  <c r="AC19" i="7"/>
  <c r="AD19" i="7"/>
  <c r="AE19" i="7"/>
  <c r="AF19" i="7"/>
  <c r="AG19" i="7"/>
  <c r="AH19" i="7"/>
  <c r="AI19" i="7"/>
  <c r="AK19" i="7"/>
  <c r="AL19" i="7"/>
  <c r="AM19" i="7"/>
  <c r="AN19" i="7"/>
  <c r="F19" i="7"/>
  <c r="C19" i="7"/>
  <c r="E19" i="7"/>
  <c r="H19" i="7"/>
  <c r="I19" i="7"/>
  <c r="M19" i="7"/>
  <c r="Y19" i="7"/>
  <c r="AJ19" i="7"/>
  <c r="L19" i="7"/>
  <c r="B19" i="7"/>
  <c r="C19" i="6"/>
  <c r="D19" i="6"/>
  <c r="E19" i="6"/>
  <c r="F19" i="6"/>
  <c r="G19" i="6"/>
  <c r="B19" i="6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C16" i="4"/>
  <c r="B16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B17" i="3"/>
  <c r="B20" i="2"/>
  <c r="I28" i="10" l="1"/>
  <c r="B19" i="10"/>
  <c r="C28" i="10"/>
  <c r="D28" i="10"/>
  <c r="H28" i="10"/>
  <c r="E28" i="10"/>
  <c r="K28" i="10"/>
  <c r="G28" i="10"/>
  <c r="B22" i="10"/>
  <c r="B6" i="10"/>
  <c r="B9" i="10"/>
  <c r="B28" i="10" l="1"/>
</calcChain>
</file>

<file path=xl/sharedStrings.xml><?xml version="1.0" encoding="utf-8"?>
<sst xmlns="http://schemas.openxmlformats.org/spreadsheetml/2006/main" count="543" uniqueCount="240">
  <si>
    <t>KOPSAVILKUMA TĀMES ATSKAITE</t>
  </si>
  <si>
    <t>\Budžeta veids\ Pamatbudžets</t>
  </si>
  <si>
    <t>\Funkcionālās kategorijas klasifikācija\ Vispārējie valdības dienesti (01.000)</t>
  </si>
  <si>
    <t>\Finansējuma avots\ Dotācija no vispārējiem ieņēmumiem un ieņēmumiem no maksas pakalpojumiem (01)</t>
  </si>
  <si>
    <t>\\ KOPSAVILKUMS</t>
  </si>
  <si>
    <t>Rādītāju nosaukumi</t>
  </si>
  <si>
    <t>Kopsumma</t>
  </si>
  <si>
    <t>10100 - Lielvārdes novada pašvaldības administrācija</t>
  </si>
  <si>
    <t>10110 - Lielvārdes novada deputāti</t>
  </si>
  <si>
    <t>10111 - Lielvārdes novada komisijas un komitejas</t>
  </si>
  <si>
    <t>10120 - Finanšu un grāmatvedības nodaļa</t>
  </si>
  <si>
    <t>10130 - Vienotais klientu apkalpošanas centrs</t>
  </si>
  <si>
    <t>20100 - Jumpravas pagasta pārvalde</t>
  </si>
  <si>
    <t>30100 - Lēdmanes pagasta pārvalde</t>
  </si>
  <si>
    <t>10180 - Izdevumi neparedzētiem gadījumiem</t>
  </si>
  <si>
    <t>10170 - Pašvaldību budžeta valsts parāda darījumi</t>
  </si>
  <si>
    <t>10160 - Vēlēšanu organizācija</t>
  </si>
  <si>
    <t>10910 - Izglītības atbalsta pasākumi -pašvaldību norēķini</t>
  </si>
  <si>
    <t>EUR</t>
  </si>
  <si>
    <t xml:space="preserve">  1100 Atalgojums</t>
  </si>
  <si>
    <t xml:space="preserve">  1200 Darba devēja valsts sociālās apdrošināšanas obligātās iemaksas, pabalsti un kompensācijas</t>
  </si>
  <si>
    <t xml:space="preserve">  2100 Mācību, darba un dienesta komandējumi, dienesta, darba braucieni</t>
  </si>
  <si>
    <t xml:space="preserve">  2200 Pakalpojumi</t>
  </si>
  <si>
    <t xml:space="preserve">  2300 Krājumi, materiāli, energoresursi, preces, biroja preces un inventārs, kurus neuzskaita kodā 5000</t>
  </si>
  <si>
    <t xml:space="preserve">  2400 Izdevumi periodikas iegādei</t>
  </si>
  <si>
    <t xml:space="preserve">  2500 Budžeta iestāžu nodokļu, nodevu un sankciju maksājumi</t>
  </si>
  <si>
    <t xml:space="preserve">  4300 Pārējie procentu maksājumi</t>
  </si>
  <si>
    <t xml:space="preserve">  5100 Nemateriālie ieguldījumi</t>
  </si>
  <si>
    <t xml:space="preserve">  5200 Pamatlīdzekļi, ieguldījumu īpašumi un bioloģiskie aktīvi</t>
  </si>
  <si>
    <t xml:space="preserve">  6400 Pārējie klasifikācijā neminētie maksājumi iedzīvotājiem natūrā un kompensācijas</t>
  </si>
  <si>
    <t xml:space="preserve">  7200 Pašvaldību transferti un uzturēšanas izdevumu transferti</t>
  </si>
  <si>
    <t>\Administratīvā struktūrvienība\ Lielvārdes  novada pašvaldības administrācija</t>
  </si>
  <si>
    <t xml:space="preserve">\Reģ.nr.\ </t>
  </si>
  <si>
    <t>\Programmas nosaukums\ Sabiedriskā kārtība un drošība (24)</t>
  </si>
  <si>
    <t>\Funkcionālās kategorijas klasifikācija\ Policijas dienesti (03.110)</t>
  </si>
  <si>
    <t>\Uzskaites dimensija\ Pašvaldības policija (10310)</t>
  </si>
  <si>
    <t>10310 - Pašvaldības policija</t>
  </si>
  <si>
    <t>\Funkcionālās kategorijas klasifikācija\ Ekonomiskā darbība (04.000)</t>
  </si>
  <si>
    <t>10430 - Lielvārdes novada būvvalde</t>
  </si>
  <si>
    <t>10470 - Tūrisms</t>
  </si>
  <si>
    <t>10631 - Attīstības plānošanas un projektu vadības nodaļa-uzņēmējdarbība</t>
  </si>
  <si>
    <t>10452 - Lielvārdes autoceļu fonds-VF</t>
  </si>
  <si>
    <t>10663 - Lielvārdes teritorijas autoceļi</t>
  </si>
  <si>
    <t>20450 - Jumpravas pagasta autoceļu fonds-VF</t>
  </si>
  <si>
    <t>20662 - Jumpravas teritoriju apsaimniekošana - ceļi</t>
  </si>
  <si>
    <t>30450 - Lēdmane pagasta autoceļu fonds-VF</t>
  </si>
  <si>
    <t>30663 - Lēdmanes autoceļu uzturēšana</t>
  </si>
  <si>
    <t>104702 - Projekts Īpaši aizsargājamās dabas teritorijas Daugava pie Kaibalas dabas aizsardzības plānā noteikto tūrisma un dabas aizsardzības aktivitāšu ieviešana</t>
  </si>
  <si>
    <t>106634 - Projekts "Riekstu ielas izbūve"</t>
  </si>
  <si>
    <t>106635 - Lielvārdes teritorijas autoceļi-investīcijas</t>
  </si>
  <si>
    <t>106636 - Ielu atjaunošanas projekti Lielvārdē, ziemeļu pusē</t>
  </si>
  <si>
    <t xml:space="preserve">  3200 Subsīdijas un dotācijas komersantiem, biedrībām, nodibinājumiem un fiziskām personām</t>
  </si>
  <si>
    <t>kopā:</t>
  </si>
  <si>
    <t>\Programmas nosaukums\ Vides aizsardzība (32)</t>
  </si>
  <si>
    <t>\Funkcionālās kategorijas klasifikācija\ Vides piesārņojuma novēršana un samazināšana (05.300)</t>
  </si>
  <si>
    <t>\Finansējuma avots\ Speciālā budžeta ieņēmumi (05)</t>
  </si>
  <si>
    <t>\Uzskaites dimensija\ Dabas resursu nodoklis-VF (10531)</t>
  </si>
  <si>
    <t>10531 - Dabas resursu nodoklis-VF</t>
  </si>
  <si>
    <t>\Funkcionālās kategorijas klasifikācija\ Teritoriju un mājokļu apsaimniekošana (06.000)</t>
  </si>
  <si>
    <t>10630 - Attīstības plānošanas un pašvaldības īpašumu pārvaldības nodaļa</t>
  </si>
  <si>
    <t>10650 - Pašvaldības īpašumu apsaimniekošanas nodaļa</t>
  </si>
  <si>
    <t>20661 - Jumpravas teritoriju apsaimniekošana</t>
  </si>
  <si>
    <t>20666 - Jumpravas kapu teritorijas apsaimniekošana</t>
  </si>
  <si>
    <t>30661 - Lēdmanes teritoriju apsaimniekošana</t>
  </si>
  <si>
    <t>10660 - Lielvārdes teritoriju apsaimniekošana</t>
  </si>
  <si>
    <t>10661 - Lielvārdes mājokļu apsaimniekošana</t>
  </si>
  <si>
    <t>30662 - Lēdmanes mājokļu apsaimniekošana</t>
  </si>
  <si>
    <t>10640 - Lielvārdes ielu apgaismošana</t>
  </si>
  <si>
    <t>10666 - Lielvārdes kapu teritorijas apsaimniekošana</t>
  </si>
  <si>
    <t>20640 - Jumpravas ielu apgaismošana</t>
  </si>
  <si>
    <t>30640 - Lēdmanes ielu apgaismošana</t>
  </si>
  <si>
    <t>106604 - Lielvārdes novada pašvaldības Jumpravas aģentūras likvidācija</t>
  </si>
  <si>
    <t>106602 - Lielvārdes teritoriju apsaimniekošana-labiekārtošana</t>
  </si>
  <si>
    <t>20663 - Jumpravas mājokļu apsaimniekošana</t>
  </si>
  <si>
    <t>306615 - Lēdmanes teritoriju apsaimniekošana - investīcijas</t>
  </si>
  <si>
    <t>10453 - Lielvārdes autoceļu fonds-apgaismojums-VF</t>
  </si>
  <si>
    <t>106607 - Lielvārdes teritoriju apsaimniekošana_LIELVĀRDES REMTE</t>
  </si>
  <si>
    <t>106617 - Lielvārdes mājokļu apsaimniekošana-Lielvārdes Remte</t>
  </si>
  <si>
    <t>106605 - Lielvārdes teritoriju apsaimniekošana - investīcijas</t>
  </si>
  <si>
    <t>10662 - Lielvārdes teritoriju un mājokļu apsaimniekošana -projekti</t>
  </si>
  <si>
    <t>106601 - Lielvārdes pilsētas Lāčplēša laukuma pārbūve</t>
  </si>
  <si>
    <t>206615 - Jumpravas teritoriju apsaimniekošana - investīcijas</t>
  </si>
  <si>
    <t>Kopā:</t>
  </si>
  <si>
    <t>\Programmas nosaukums\ Veselības pieejamības atbalsta funkcija (30)</t>
  </si>
  <si>
    <t>\Funkcionālās kategorijas klasifikācija\ Veselība (07.000)</t>
  </si>
  <si>
    <t>10720 - Veselība</t>
  </si>
  <si>
    <t>107457 - Projekts Nr. 9.2.4.2/16/I/081 "Veselības veicināšana un slimību profilakses pasākumi Lielvārdes novadā" - projekta finansējums-VF</t>
  </si>
  <si>
    <t>107454 - Projekts ERAF 9.3.1.1/19/I/023 Pakalpojumu infrastruktūras attīstība DI plānu īstenošanai</t>
  </si>
  <si>
    <t>107452 - Projekts ERAF Lielvārdes poliklīnikas infrastruktūras uzlabošana A.Kauliņas un L.Rancānes  ārsta praksēs</t>
  </si>
  <si>
    <t>107455 - Projekts ESF Nr. 9.3.2.0/19/A/127, Lielvārdes poliklīnikas infrastruktūras un materiāli tehniskais nodrošinājums Dz.Troskas un R.Šmita ārstu praksēs</t>
  </si>
  <si>
    <t xml:space="preserve">Kopā: </t>
  </si>
  <si>
    <t>\Funkcionālās kategorijas klasifikācija\ Atpūta, kultūra un reliģija (08.000)</t>
  </si>
  <si>
    <t>10820 - Komunikācijas un tūrisma nodaļa</t>
  </si>
  <si>
    <t>78001 - LdNKC-administrācija</t>
  </si>
  <si>
    <t>78111 - LdNKC-Lielvārdes pilsētas bibliotēka</t>
  </si>
  <si>
    <t>78120 - LdNKC-Andreja Pumpura Lielvārdes muzejs</t>
  </si>
  <si>
    <t>781391 - LdNKC-Lielvārdes amatierteātris</t>
  </si>
  <si>
    <t>781392 - LdNKC-"Mikauši" vokālā studija</t>
  </si>
  <si>
    <t>781393 - LdNKC"Vēji" vidējās paaudzes deju kolektīvs</t>
  </si>
  <si>
    <t>781394 - LdNKC- "Lāčplēsis" jauktais koris</t>
  </si>
  <si>
    <t>781395 - LdNKC -"Pūpolītis" deju kolektīvs</t>
  </si>
  <si>
    <t>781396 - LdNKC-"Kamene" senioru koris</t>
  </si>
  <si>
    <t>781397 - LdNKC-"Lāčplēsis" vidējās paaudzes deju kolektīvs</t>
  </si>
  <si>
    <t>781398 - LdNKC-Sieviešu vokālais ansamblis</t>
  </si>
  <si>
    <t>781399 - LdNKC-Folkloras kopa "Josta"</t>
  </si>
  <si>
    <t>78210 - LdNKC-Jumpravas pagasta bibliotēka</t>
  </si>
  <si>
    <t>78231 - LdNKC-Jumpravas kultūras nams</t>
  </si>
  <si>
    <t>782391 - LdNKC-"Jumpraviņa" jauniešu deju kolektīvs</t>
  </si>
  <si>
    <t>782392 - LdNKC-"Saime" vidējās paaudzes deju kolektīvs</t>
  </si>
  <si>
    <t>782393 - LdNKC-"Jumprava" jauktais koris</t>
  </si>
  <si>
    <t>782394 - LdNKC-"Zvaniņš" pirmsskolas vecuma deju kolektīvs</t>
  </si>
  <si>
    <t>782395 - LdNKC-"Rītupīte" bērnu deju kolektīvs</t>
  </si>
  <si>
    <t>782396 - LdNKC-"Modus Vivendi" vokālais ansamblis</t>
  </si>
  <si>
    <t>782397 - LdNKC-Jumpravas amatierteātris</t>
  </si>
  <si>
    <t>782398 - LdNKC-"Liepu laipa" folkloras kopa</t>
  </si>
  <si>
    <t>78310 - LdNKC-Lēdmanes bibliotēka</t>
  </si>
  <si>
    <t>78331 - LdNKC-Lēdmanes tautas nams</t>
  </si>
  <si>
    <t>783391 - LdNKC-"Lēdmane" senioru deju kolektīvs</t>
  </si>
  <si>
    <t>783392 - LdNKC-"Lēdmane" sieviešu koris</t>
  </si>
  <si>
    <t>783393 - LdNKC-Lēdmanes amatierteātris</t>
  </si>
  <si>
    <t>783394 - LdNKC-"Stari" sieviešu vokālais ansamblis</t>
  </si>
  <si>
    <t>69516 - Mūzikas un mākslas skola AMATIERU KOLEKTĪVI</t>
  </si>
  <si>
    <t>10811 - Kultūras pasākumi Lielvārdē</t>
  </si>
  <si>
    <t>19538 - Sporta pasākumi</t>
  </si>
  <si>
    <t>78002 - LdNKC-Starpnovadu kulūras pasākumi</t>
  </si>
  <si>
    <t>78003 - LdNKC-Novada svētki</t>
  </si>
  <si>
    <t>78132 - LdNKC-Kultūras nams "Lielvārde"-kultūras pasākumi</t>
  </si>
  <si>
    <t>78232 - LdNKC-Jumpravas kultūras nams-kultūras pasākumi</t>
  </si>
  <si>
    <t>78332 - LdNKC-Lēdmanes tautas nama kultūras pasākumi</t>
  </si>
  <si>
    <t>781315 - LdNKC-Kultūras nams "Lielvārde" - investīcijas</t>
  </si>
  <si>
    <t>\Funkcionālās kategorijas klasifikācija\ Izglītība (09.000)</t>
  </si>
  <si>
    <t>10920 - Izglītības atbalsta pasākumi</t>
  </si>
  <si>
    <t>10929 - Skolēnu vasaras nodarbinātības pasākumi</t>
  </si>
  <si>
    <t>10932 - Izglītības atbalsta pasākumi-PF pedagogi</t>
  </si>
  <si>
    <t>10933 - Izglītības atbalsta pasākumi - Eiropas sociālā fonda projekts Nr. 8.3.5.0/16/I001 "Karjeras atbalsts vispārējās un profesionālās izglītības iestādēs"</t>
  </si>
  <si>
    <t>10934 - Izglītības atbalsta pasākumi - Eiropas sociālā fonda projekts Nr. 8.3.2.2/16/I/001 "Atbalsts izglītojamo individuālo kompetenču attīstībai"</t>
  </si>
  <si>
    <t>10935 - Izglītības atbalsta pasākumi - Eiropas sociālā fonda projekts Nr. 8.3.4.0/16/I/001 "Atbalsts priekšlaicīgas mācību pārtraukšanas samazināšanai"</t>
  </si>
  <si>
    <t>10938 - ESF projekta "Proti un Dari" Nr.8.3.3.0/15/I/001 īstenošana</t>
  </si>
  <si>
    <t>19102 - VPII "Pūt vējiņi" PF-pedagogi</t>
  </si>
  <si>
    <t>19106 - VPII "Pūt vējiņi"  VF 5.-6.g.apmācība</t>
  </si>
  <si>
    <t>19111 - VPII "Pūt vējiņi" Upes iela</t>
  </si>
  <si>
    <t>19211 - Lielvārdes pamatskola  PF</t>
  </si>
  <si>
    <t>19213 - VPII Lielvārdes pamatskolā PF-pedagogi</t>
  </si>
  <si>
    <t>19214 - Lielvārdes pamatskola VF-pedagogi</t>
  </si>
  <si>
    <t>19215 - Lielvārdes pamatskola VF-interešu izglītība</t>
  </si>
  <si>
    <t>19216 - Lielvārdes pamatskola VF-5.-6.g apmācība</t>
  </si>
  <si>
    <t>19221 - E.Kauliņa Lielvārdes vidusskola PF</t>
  </si>
  <si>
    <t>19224 - E.Kauliņa Lielvārdes vidusskola VF-pedagogi</t>
  </si>
  <si>
    <t>19225 - E.Kauliņa Lielvārdes vidusskola VF-interešu izglītība</t>
  </si>
  <si>
    <t>19531 - Sporta centrs PF</t>
  </si>
  <si>
    <t>19532 - Sporta centrs PF-pedagogi</t>
  </si>
  <si>
    <t>19534 - Sporta centrs VF-pedagogi</t>
  </si>
  <si>
    <t>19535 - Sporta centrs VF-interešu izglītība</t>
  </si>
  <si>
    <t>29111 - VPII Jumpravas pamatskolā PF</t>
  </si>
  <si>
    <t>29112 - VPII  Jumpravas pamatskolā PF-pedagogi</t>
  </si>
  <si>
    <t>29116 - VPII Jumpravas pamatskola VF-5.-6.g.apmācība</t>
  </si>
  <si>
    <t>29224 - Jumpravas Valdemāra pamatskola VF-pedagogi</t>
  </si>
  <si>
    <t>29227 - Jumpravas Valdemāra pamatskola VF-tehniskie darbinieki</t>
  </si>
  <si>
    <t>29231 - Jumpravas pamatskola PF</t>
  </si>
  <si>
    <t>29234 - Jumpravas pamatskola VF-pedagogi</t>
  </si>
  <si>
    <t>29235 - Jumpravas pamatskola VF-interešu izglītība</t>
  </si>
  <si>
    <t>39101 - VPII Lēdmanē PF</t>
  </si>
  <si>
    <t>39102 - VPII Lēdmanē PF-pedagogi</t>
  </si>
  <si>
    <t>39106 - VPII Lēdmanē VF-pedagogi</t>
  </si>
  <si>
    <t>39211 - Lēdmanes pamatskola PF</t>
  </si>
  <si>
    <t>39214 - Lēdmanes pamatskola VF-pedagogi</t>
  </si>
  <si>
    <t>39215 - Lēdmanes pamatskola VF-interešu izglītība</t>
  </si>
  <si>
    <t>69511 - Mūzikas skola LIELVĀRDĒ</t>
  </si>
  <si>
    <t>695118 - ERASMUS+"A.L.C.H.M.I.A" PROJEKTS Nr.2020-1-FI01-KA227-SCH-092716</t>
  </si>
  <si>
    <t>69512 - Mūzikas un mākslas skola PF-pedagogi</t>
  </si>
  <si>
    <t>69513 - Mūzikas un mākslas skola VF-pedagogi</t>
  </si>
  <si>
    <t>69514 - Mūzikas un mākslas skola VF-pedagogi INTEREŠU izglītība</t>
  </si>
  <si>
    <t>69515 - Mūzikas un mākslas skola MAKSAS INTEREŠU izglītība</t>
  </si>
  <si>
    <t>10927 - Skolēnu Dziesmu un deju svētki</t>
  </si>
  <si>
    <t>10924 - Izglītības atbalsta pasākumi-jaunatnes lietas</t>
  </si>
  <si>
    <t>29236 - ERASMUS+"Skolu apmaiņas partnerību projekts Nr. 2020-1-AT01-FR01-KA229-080395_3"</t>
  </si>
  <si>
    <t>29237 - ERASMUS+"Skolu apmaiņas partnerību projekts Nr. 2020-1-AT01-PL01-KA229-081470_4"</t>
  </si>
  <si>
    <t>29239 - ERASMUS+"Skolu apmaiņas partnerību projekts Nr. 2020-1-LV01-KA229-077484"</t>
  </si>
  <si>
    <t>69517 - Mūzikas un mākslas skola - programma MŪZIKA</t>
  </si>
  <si>
    <t>69518 - Mūzikas un mākslas skola - programma MĀKSLA</t>
  </si>
  <si>
    <t>192212 - E.Kauliņa Lielvārdes vidusskola-ES ERASMUS+ programmas projekts Nr.2019-1-ES01-KA229-064176-4</t>
  </si>
  <si>
    <t>29233 - ERASMUS+"Skolu apmaiņas partnerību projekts Nr. 2020-1-AT01-KA229-078145_3"</t>
  </si>
  <si>
    <t>29238 - ERASMUS+"Skolu apmaiņas partnerību projekts Nr. 2020-1-EE01-KA229-077961_4"</t>
  </si>
  <si>
    <t>69521 - Mūzikas skola JUMPRAVĀ</t>
  </si>
  <si>
    <t>10926 - Izglītības atbalsta pasākumi, bērnu vasaras nometne</t>
  </si>
  <si>
    <t>10921 - Izglītības atbalsta pasākumi-transports,ēdināšana</t>
  </si>
  <si>
    <t>20921 - Izglītības atbalsta pasākumi-transports</t>
  </si>
  <si>
    <t>30921 - Izglītības atbalsta pasākumi-transports</t>
  </si>
  <si>
    <t>10667 - Jaunas pirmsskolas ēkas būvniecība pie Lielvārdes pamatskolas</t>
  </si>
  <si>
    <t>192115 - Lielvārdes pamatskola  PF - investīcijas</t>
  </si>
  <si>
    <t>191115 - VPII "Pūt vējiņi" Upes iela - investīcijas</t>
  </si>
  <si>
    <t>392115 - Lēdmanes pamatskola PF - investīcijas</t>
  </si>
  <si>
    <t>\Funkcionālās kategorijas klasifikācija\ Sociālā aizsardzība (10.000)</t>
  </si>
  <si>
    <t>10102 - Algotie pagaidu sabiedriskie darbi</t>
  </si>
  <si>
    <t>10931 - Izglītības atbalsta pasākumi-sociālie pedagogi</t>
  </si>
  <si>
    <t>51091 - Sociālais dienests Lielvārdē</t>
  </si>
  <si>
    <t>51094 - Sociālā dienesta dienas aprūpes centrs</t>
  </si>
  <si>
    <t>51097 - Sociālais dienests- projekts - Ģimenes asistenti</t>
  </si>
  <si>
    <t>83310 - Lielvārdes novada bāriņtiesa</t>
  </si>
  <si>
    <t>51099 - Sociālais dienests-asistenti</t>
  </si>
  <si>
    <t>51092 - Sociālais dienests Jumpravā</t>
  </si>
  <si>
    <t>51093 - Sociālais dienests Lēdmanē</t>
  </si>
  <si>
    <t>510941 - Sociālā dienesta dienas aprūpes centrs, bērnu vasaras nometne</t>
  </si>
  <si>
    <t>510921 - Sociālais dienests Jumpravā, bērnu vasaras nometne</t>
  </si>
  <si>
    <t>107459 - Projekts Nr.9.2.2.1./15/I/002 "Deinstitucionalizācijas   un sociālie pakalpojujmi personām ar invaliditāti un bērniem"</t>
  </si>
  <si>
    <t>10101 - Lielvārdes novada pašvaldības administrācija -pabalsti</t>
  </si>
  <si>
    <t xml:space="preserve">  6200 Pensijas un sociālie pabalsti naudā</t>
  </si>
  <si>
    <t xml:space="preserve">  6300 Sociālie pabalsti natūrā</t>
  </si>
  <si>
    <t>01.000</t>
  </si>
  <si>
    <t>03.000</t>
  </si>
  <si>
    <t>04.000</t>
  </si>
  <si>
    <t>05.000</t>
  </si>
  <si>
    <t>06.000</t>
  </si>
  <si>
    <t>07.000</t>
  </si>
  <si>
    <t>08.000</t>
  </si>
  <si>
    <t>09.000</t>
  </si>
  <si>
    <t>10.000</t>
  </si>
  <si>
    <t>Kopā pa visām fukcijām</t>
  </si>
  <si>
    <t>1000 Atlīdzība</t>
  </si>
  <si>
    <t>2000 preces un pakalpojumi</t>
  </si>
  <si>
    <t>3000 Subsīdijas un dotācijas</t>
  </si>
  <si>
    <t>4000 Procentu izdevumi</t>
  </si>
  <si>
    <t>5000 Pamatkapitāla veidošana</t>
  </si>
  <si>
    <t>6000 Sociālie pabalsti</t>
  </si>
  <si>
    <t>7000 Uzturēšanas izdevumu transferti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</si>
  <si>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</si>
  <si>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</si>
  <si>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</si>
  <si>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</si>
  <si>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</si>
  <si>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</si>
  <si>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</si>
  <si>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</si>
  <si>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</si>
  <si>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Pozīcija</t>
  </si>
  <si>
    <t>Sporta centrs projekts vasaras nometnes</t>
  </si>
  <si>
    <t>Soc dienests projekts vasaras nometnes</t>
  </si>
  <si>
    <t>Pielikums pielikumam Nr. 2</t>
  </si>
  <si>
    <t>Pārvaldes vadītājs</t>
  </si>
  <si>
    <t xml:space="preserve">Lielvārdes pilsētas un pagastu pārvaldes 2021. gada budžeta izdevumi pa funkcionālajām kategorijām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</si>
</sst>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left" wrapText="1"/>
    </xf>
    <xf numFmtId="3" fontId="24" fillId="0" borderId="14" xfId="0" applyNumberFormat="1" applyFont="1" applyFill="1" applyBorder="1"/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left" wrapText="1"/>
    </xf>
    <xf numFmtId="0" fontId="21" fillId="0" borderId="12" xfId="0" applyNumberFormat="1" applyFont="1" applyFill="1" applyBorder="1" applyAlignment="1" applyProtection="1">
      <alignment horizontal="center" wrapText="1"/>
    </xf>
    <xf numFmtId="3" fontId="22" fillId="0" borderId="15" xfId="0" applyNumberFormat="1" applyFont="1" applyFill="1" applyBorder="1" applyAlignment="1" applyProtection="1">
      <alignment horizontal="right" wrapText="1"/>
    </xf>
    <xf numFmtId="3" fontId="23" fillId="0" borderId="15" xfId="0" applyNumberFormat="1" applyFont="1" applyFill="1" applyBorder="1" applyAlignment="1" applyProtection="1">
      <alignment horizontal="right" wrapText="1"/>
    </xf>
    <xf numFmtId="3" fontId="0" fillId="0" borderId="15" xfId="0" applyNumberFormat="1" applyBorder="1"/>
    <xf numFmtId="3" fontId="26" fillId="0" borderId="15" xfId="0" applyNumberFormat="1" applyFont="1" applyFill="1" applyBorder="1" applyAlignment="1" applyProtection="1">
      <alignment horizontal="right" wrapText="1"/>
    </xf>
    <xf numFmtId="0" fontId="22" fillId="0" borderId="12" xfId="0" applyNumberFormat="1" applyFont="1" applyFill="1" applyBorder="1" applyAlignment="1" applyProtection="1">
      <alignment horizontal="left" wrapText="1"/>
    </xf>
    <xf numFmtId="0" fontId="22" fillId="0" borderId="15" xfId="0" applyNumberFormat="1" applyFont="1" applyFill="1" applyBorder="1" applyAlignment="1" applyProtection="1">
      <alignment horizontal="left" wrapText="1"/>
    </xf>
    <xf numFmtId="0" fontId="0" fillId="0" borderId="15" xfId="0" applyBorder="1" applyAlignment="1">
      <alignment horizontal="center"/>
    </xf>
    <xf numFmtId="3" fontId="22" fillId="0" borderId="12" xfId="0" applyNumberFormat="1" applyFont="1" applyFill="1" applyBorder="1" applyAlignment="1" applyProtection="1">
      <alignment horizontal="right" wrapText="1"/>
    </xf>
    <xf numFmtId="3" fontId="23" fillId="0" borderId="12" xfId="0" applyNumberFormat="1" applyFont="1" applyFill="1" applyBorder="1" applyAlignment="1" applyProtection="1">
      <alignment horizontal="right" wrapText="1"/>
    </xf>
    <xf numFmtId="3" fontId="27" fillId="0" borderId="15" xfId="0" applyNumberFormat="1" applyFont="1" applyBorder="1"/>
    <xf numFmtId="0" fontId="22" fillId="0" borderId="15" xfId="0" applyNumberFormat="1" applyFont="1" applyFill="1" applyBorder="1" applyAlignment="1" applyProtection="1">
      <alignment horizontal="right" wrapText="1"/>
    </xf>
    <xf numFmtId="3" fontId="22" fillId="0" borderId="11" xfId="0" applyNumberFormat="1" applyFont="1" applyFill="1" applyBorder="1" applyAlignment="1" applyProtection="1">
      <alignment horizontal="right" wrapText="1"/>
    </xf>
    <xf numFmtId="3" fontId="23" fillId="0" borderId="11" xfId="0" applyNumberFormat="1" applyFont="1" applyFill="1" applyBorder="1" applyAlignment="1" applyProtection="1">
      <alignment horizontal="right" wrapText="1"/>
    </xf>
    <xf numFmtId="3" fontId="16" fillId="0" borderId="15" xfId="0" applyNumberFormat="1" applyFont="1" applyBorder="1"/>
    <xf numFmtId="3" fontId="18" fillId="0" borderId="11" xfId="0" applyNumberFormat="1" applyFont="1" applyFill="1" applyBorder="1" applyAlignment="1" applyProtection="1">
      <alignment horizontal="right" wrapText="1"/>
    </xf>
    <xf numFmtId="3" fontId="18" fillId="0" borderId="12" xfId="0" applyNumberFormat="1" applyFont="1" applyFill="1" applyBorder="1" applyAlignment="1" applyProtection="1">
      <alignment horizontal="right" wrapText="1"/>
    </xf>
    <xf numFmtId="3" fontId="28" fillId="0" borderId="15" xfId="0" applyNumberFormat="1" applyFont="1" applyBorder="1"/>
    <xf numFmtId="3" fontId="0" fillId="0" borderId="0" xfId="0" applyNumberFormat="1"/>
    <xf numFmtId="0" fontId="22" fillId="0" borderId="17" xfId="0" applyNumberFormat="1" applyFont="1" applyFill="1" applyBorder="1" applyAlignment="1" applyProtection="1">
      <alignment horizontal="left" wrapText="1"/>
    </xf>
    <xf numFmtId="0" fontId="22" fillId="0" borderId="18" xfId="0" applyNumberFormat="1" applyFont="1" applyFill="1" applyBorder="1" applyAlignment="1" applyProtection="1">
      <alignment horizontal="right" wrapText="1"/>
    </xf>
    <xf numFmtId="3" fontId="18" fillId="0" borderId="15" xfId="0" applyNumberFormat="1" applyFont="1" applyFill="1" applyBorder="1" applyAlignment="1" applyProtection="1">
      <alignment horizontal="right" wrapText="1"/>
    </xf>
    <xf numFmtId="0" fontId="30" fillId="0" borderId="15" xfId="0" applyFont="1" applyBorder="1" applyAlignment="1">
      <alignment horizontal="right"/>
    </xf>
    <xf numFmtId="3" fontId="29" fillId="0" borderId="15" xfId="0" applyNumberFormat="1" applyFont="1" applyFill="1" applyBorder="1" applyAlignment="1" applyProtection="1">
      <alignment horizontal="right" wrapText="1"/>
    </xf>
    <xf numFmtId="0" fontId="0" fillId="0" borderId="15" xfId="0" applyBorder="1"/>
    <xf numFmtId="3" fontId="31" fillId="0" borderId="15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26" fillId="0" borderId="15" xfId="0" applyNumberFormat="1" applyFont="1" applyFill="1" applyBorder="1" applyAlignment="1" applyProtection="1">
      <alignment horizontal="left" wrapText="1"/>
    </xf>
    <xf numFmtId="0" fontId="0" fillId="0" borderId="15" xfId="0" applyBorder="1" applyAlignment="1">
      <alignment horizontal="center" wrapText="1"/>
    </xf>
    <xf numFmtId="0" fontId="25" fillId="33" borderId="15" xfId="0" applyNumberFormat="1" applyFont="1" applyFill="1" applyBorder="1" applyAlignment="1" applyProtection="1">
      <alignment horizontal="center" wrapText="1"/>
    </xf>
    <xf numFmtId="3" fontId="27" fillId="33" borderId="15" xfId="0" applyNumberFormat="1" applyFont="1" applyFill="1" applyBorder="1" applyAlignment="1">
      <alignment horizontal="right"/>
    </xf>
    <xf numFmtId="3" fontId="18" fillId="33" borderId="15" xfId="0" applyNumberFormat="1" applyFont="1" applyFill="1" applyBorder="1" applyAlignment="1" applyProtection="1">
      <alignment horizontal="right" wrapText="1"/>
    </xf>
    <xf numFmtId="0" fontId="28" fillId="33" borderId="15" xfId="0" applyFont="1" applyFill="1" applyBorder="1" applyAlignment="1">
      <alignment horizontal="center" wrapText="1"/>
    </xf>
    <xf numFmtId="0" fontId="22" fillId="34" borderId="15" xfId="0" applyNumberFormat="1" applyFont="1" applyFill="1" applyBorder="1" applyAlignment="1" applyProtection="1">
      <alignment horizontal="right" wrapText="1"/>
    </xf>
    <xf numFmtId="3" fontId="18" fillId="34" borderId="15" xfId="0" applyNumberFormat="1" applyFont="1" applyFill="1" applyBorder="1" applyAlignment="1" applyProtection="1">
      <alignment horizontal="right" wrapText="1"/>
    </xf>
    <xf numFmtId="2" fontId="32" fillId="0" borderId="19" xfId="0" applyNumberFormat="1" applyFont="1" applyFill="1" applyBorder="1" applyAlignment="1" applyProtection="1">
      <alignment horizontal="right" wrapText="1"/>
    </xf>
    <xf numFmtId="0" fontId="33" fillId="0" borderId="0" xfId="0" applyFont="1"/>
    <xf numFmtId="0" fontId="22" fillId="0" borderId="19" xfId="0" applyNumberFormat="1" applyFont="1" applyFill="1" applyBorder="1" applyAlignment="1" applyProtection="1">
      <alignment horizontal="center" vertical="center" wrapText="1"/>
    </xf>
    <xf numFmtId="3" fontId="23" fillId="0" borderId="19" xfId="0" applyNumberFormat="1" applyFont="1" applyFill="1" applyBorder="1" applyAlignment="1" applyProtection="1">
      <alignment horizontal="right" wrapText="1"/>
    </xf>
    <xf numFmtId="3" fontId="28" fillId="0" borderId="15" xfId="0" applyNumberFormat="1" applyFont="1" applyFill="1" applyBorder="1"/>
    <xf numFmtId="3" fontId="24" fillId="0" borderId="0" xfId="0" applyNumberFormat="1" applyFont="1" applyFill="1" applyBorder="1"/>
    <xf numFmtId="0" fontId="30" fillId="0" borderId="15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Q17" sqref="Q17"/>
    </sheetView>
  </sheetViews>
  <sheetFormatPr defaultRowHeight="15" x14ac:dyDescent="0.25"/>
  <cols>
    <col min="1" max="1" width="50.140625" customWidth="1"/>
    <col min="2" max="2" width="19.42578125" customWidth="1"/>
    <col min="3" max="3" width="15.28515625" customWidth="1"/>
    <col min="4" max="4" width="14.28515625" customWidth="1"/>
    <col min="5" max="5" width="11.28515625" customWidth="1"/>
    <col min="6" max="6" width="10.28515625" customWidth="1"/>
    <col min="7" max="7" width="11.85546875" customWidth="1"/>
    <col min="9" max="9" width="11.5703125" customWidth="1"/>
    <col min="10" max="10" width="11.42578125" customWidth="1"/>
    <col min="11" max="11" width="11.140625" customWidth="1"/>
    <col min="12" max="12" width="9.85546875" bestFit="1" customWidth="1"/>
  </cols>
  <sheetData>
    <row r="1" spans="1:11" x14ac:dyDescent="0.25">
      <c r="A1" s="44" t="s">
        <v>237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x14ac:dyDescent="0.25">
      <c r="A2" s="50" t="s">
        <v>239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5" x14ac:dyDescent="0.25">
      <c r="A4" s="32"/>
      <c r="B4" s="32"/>
      <c r="C4" s="33" t="s">
        <v>225</v>
      </c>
      <c r="D4" s="33" t="s">
        <v>226</v>
      </c>
      <c r="E4" s="33" t="s">
        <v>227</v>
      </c>
      <c r="F4" s="33" t="s">
        <v>228</v>
      </c>
      <c r="G4" s="33" t="s">
        <v>229</v>
      </c>
      <c r="H4" s="33" t="s">
        <v>230</v>
      </c>
      <c r="I4" s="33" t="s">
        <v>231</v>
      </c>
      <c r="J4" s="33" t="s">
        <v>232</v>
      </c>
      <c r="K4" s="33" t="s">
        <v>233</v>
      </c>
    </row>
    <row r="5" spans="1:11" ht="30" x14ac:dyDescent="0.25">
      <c r="A5" s="15" t="s">
        <v>234</v>
      </c>
      <c r="B5" s="36" t="s">
        <v>217</v>
      </c>
      <c r="C5" s="34" t="s">
        <v>208</v>
      </c>
      <c r="D5" s="34" t="s">
        <v>209</v>
      </c>
      <c r="E5" s="34" t="s">
        <v>210</v>
      </c>
      <c r="F5" s="34" t="s">
        <v>211</v>
      </c>
      <c r="G5" s="34" t="s">
        <v>212</v>
      </c>
      <c r="H5" s="34" t="s">
        <v>213</v>
      </c>
      <c r="I5" s="34" t="s">
        <v>214</v>
      </c>
      <c r="J5" s="34" t="s">
        <v>215</v>
      </c>
      <c r="K5" s="34" t="s">
        <v>216</v>
      </c>
    </row>
    <row r="6" spans="1:11" x14ac:dyDescent="0.25">
      <c r="A6" s="37" t="s">
        <v>218</v>
      </c>
      <c r="B6" s="38">
        <f>SUM(B7:B8)</f>
        <v>7064160</v>
      </c>
      <c r="C6" s="38">
        <f>SUM(C7:C8)</f>
        <v>668405</v>
      </c>
      <c r="D6" s="38">
        <f t="shared" ref="D6:K6" si="0">SUM(D7:D8)</f>
        <v>158010</v>
      </c>
      <c r="E6" s="38">
        <f t="shared" si="0"/>
        <v>91916</v>
      </c>
      <c r="F6" s="38">
        <f t="shared" si="0"/>
        <v>0</v>
      </c>
      <c r="G6" s="38">
        <f t="shared" si="0"/>
        <v>274191</v>
      </c>
      <c r="H6" s="38">
        <f t="shared" si="0"/>
        <v>17292</v>
      </c>
      <c r="I6" s="38">
        <f t="shared" si="0"/>
        <v>702115</v>
      </c>
      <c r="J6" s="38">
        <f t="shared" si="0"/>
        <v>4609537</v>
      </c>
      <c r="K6" s="38">
        <f t="shared" si="0"/>
        <v>542694</v>
      </c>
    </row>
    <row r="7" spans="1:11" x14ac:dyDescent="0.25">
      <c r="A7" s="35" t="s">
        <v>19</v>
      </c>
      <c r="B7" s="31">
        <f>SUM(C7:K7)</f>
        <v>5466983</v>
      </c>
      <c r="C7" s="12">
        <v>502551</v>
      </c>
      <c r="D7" s="12">
        <v>115811</v>
      </c>
      <c r="E7" s="12">
        <v>68817</v>
      </c>
      <c r="F7" s="30"/>
      <c r="G7" s="12">
        <v>206690</v>
      </c>
      <c r="H7" s="12">
        <v>13496</v>
      </c>
      <c r="I7" s="12">
        <v>542221</v>
      </c>
      <c r="J7" s="12">
        <v>3597326</v>
      </c>
      <c r="K7" s="12">
        <v>420071</v>
      </c>
    </row>
    <row r="8" spans="1:11" ht="26.25" x14ac:dyDescent="0.25">
      <c r="A8" s="35" t="s">
        <v>20</v>
      </c>
      <c r="B8" s="31">
        <f t="shared" ref="B8:B27" si="1">SUM(C8:K8)</f>
        <v>1597177</v>
      </c>
      <c r="C8" s="12">
        <v>165854</v>
      </c>
      <c r="D8" s="12">
        <v>42199</v>
      </c>
      <c r="E8" s="12">
        <v>23099</v>
      </c>
      <c r="F8" s="30"/>
      <c r="G8" s="12">
        <v>67501</v>
      </c>
      <c r="H8" s="12">
        <v>3796</v>
      </c>
      <c r="I8" s="12">
        <v>159894</v>
      </c>
      <c r="J8" s="12">
        <v>1012211</v>
      </c>
      <c r="K8" s="12">
        <v>122623</v>
      </c>
    </row>
    <row r="9" spans="1:11" x14ac:dyDescent="0.25">
      <c r="A9" s="37" t="s">
        <v>219</v>
      </c>
      <c r="B9" s="39">
        <f>SUM(B10:B14)</f>
        <v>3211936</v>
      </c>
      <c r="C9" s="39">
        <f t="shared" ref="C9:K9" si="2">SUM(C10:C14)</f>
        <v>151847</v>
      </c>
      <c r="D9" s="39">
        <f t="shared" si="2"/>
        <v>46303</v>
      </c>
      <c r="E9" s="39">
        <f t="shared" si="2"/>
        <v>572157</v>
      </c>
      <c r="F9" s="39">
        <f t="shared" si="2"/>
        <v>8628</v>
      </c>
      <c r="G9" s="39">
        <f t="shared" si="2"/>
        <v>431558</v>
      </c>
      <c r="H9" s="39">
        <f t="shared" si="2"/>
        <v>86081</v>
      </c>
      <c r="I9" s="39">
        <f t="shared" si="2"/>
        <v>376630</v>
      </c>
      <c r="J9" s="39">
        <f>SUM(J10:J14)</f>
        <v>1454006</v>
      </c>
      <c r="K9" s="39">
        <f t="shared" si="2"/>
        <v>84726</v>
      </c>
    </row>
    <row r="10" spans="1:11" ht="26.25" x14ac:dyDescent="0.25">
      <c r="A10" s="35" t="s">
        <v>21</v>
      </c>
      <c r="B10" s="31">
        <f>SUM(C10:K10)</f>
        <v>83208</v>
      </c>
      <c r="C10" s="12">
        <v>510</v>
      </c>
      <c r="D10" s="12">
        <v>40</v>
      </c>
      <c r="E10" s="12">
        <v>92</v>
      </c>
      <c r="F10" s="30"/>
      <c r="G10" s="12">
        <v>80</v>
      </c>
      <c r="H10" s="12"/>
      <c r="I10" s="12">
        <v>1096</v>
      </c>
      <c r="J10" s="12">
        <v>81047</v>
      </c>
      <c r="K10" s="12">
        <v>343</v>
      </c>
    </row>
    <row r="11" spans="1:11" x14ac:dyDescent="0.25">
      <c r="A11" s="35" t="s">
        <v>22</v>
      </c>
      <c r="B11" s="31">
        <f t="shared" si="1"/>
        <v>2109515</v>
      </c>
      <c r="C11" s="12">
        <v>137069</v>
      </c>
      <c r="D11" s="12">
        <v>31601</v>
      </c>
      <c r="E11" s="12">
        <v>563459</v>
      </c>
      <c r="F11" s="12">
        <v>8628</v>
      </c>
      <c r="G11" s="12">
        <v>325675</v>
      </c>
      <c r="H11" s="49">
        <v>69915</v>
      </c>
      <c r="I11" s="12">
        <v>263980</v>
      </c>
      <c r="J11" s="12">
        <v>648837</v>
      </c>
      <c r="K11" s="12">
        <v>60351</v>
      </c>
    </row>
    <row r="12" spans="1:11" ht="26.25" x14ac:dyDescent="0.25">
      <c r="A12" s="35" t="s">
        <v>23</v>
      </c>
      <c r="B12" s="31">
        <f t="shared" si="1"/>
        <v>986378</v>
      </c>
      <c r="C12" s="12">
        <v>13466</v>
      </c>
      <c r="D12" s="12">
        <v>14162</v>
      </c>
      <c r="E12" s="12">
        <v>8514</v>
      </c>
      <c r="F12" s="30"/>
      <c r="G12" s="12">
        <v>94436</v>
      </c>
      <c r="H12" s="12">
        <v>12480</v>
      </c>
      <c r="I12" s="12">
        <v>102657</v>
      </c>
      <c r="J12" s="12">
        <v>717146</v>
      </c>
      <c r="K12" s="12">
        <v>23517</v>
      </c>
    </row>
    <row r="13" spans="1:11" x14ac:dyDescent="0.25">
      <c r="A13" s="35" t="s">
        <v>24</v>
      </c>
      <c r="B13" s="31">
        <f t="shared" si="1"/>
        <v>6283</v>
      </c>
      <c r="C13" s="12">
        <v>111</v>
      </c>
      <c r="D13" s="30"/>
      <c r="E13" s="30"/>
      <c r="F13" s="30"/>
      <c r="G13" s="30"/>
      <c r="H13" s="49"/>
      <c r="I13" s="12">
        <v>4537</v>
      </c>
      <c r="J13" s="12">
        <v>1635</v>
      </c>
      <c r="K13" s="30"/>
    </row>
    <row r="14" spans="1:11" x14ac:dyDescent="0.25">
      <c r="A14" s="35" t="s">
        <v>25</v>
      </c>
      <c r="B14" s="31">
        <f t="shared" si="1"/>
        <v>26552</v>
      </c>
      <c r="C14" s="12">
        <v>691</v>
      </c>
      <c r="D14" s="12">
        <v>500</v>
      </c>
      <c r="E14" s="12">
        <v>92</v>
      </c>
      <c r="F14" s="30"/>
      <c r="G14" s="12">
        <v>11367</v>
      </c>
      <c r="H14" s="12">
        <v>3686</v>
      </c>
      <c r="I14" s="12">
        <v>4360</v>
      </c>
      <c r="J14" s="12">
        <v>5341</v>
      </c>
      <c r="K14" s="12">
        <v>515</v>
      </c>
    </row>
    <row r="15" spans="1:11" x14ac:dyDescent="0.25">
      <c r="A15" s="40" t="s">
        <v>220</v>
      </c>
      <c r="B15" s="39">
        <f>B16</f>
        <v>447661</v>
      </c>
      <c r="C15" s="39">
        <f t="shared" ref="C15:K15" si="3">C16</f>
        <v>0</v>
      </c>
      <c r="D15" s="39">
        <f t="shared" si="3"/>
        <v>0</v>
      </c>
      <c r="E15" s="39">
        <f t="shared" si="3"/>
        <v>3000</v>
      </c>
      <c r="F15" s="39">
        <f t="shared" si="3"/>
        <v>0</v>
      </c>
      <c r="G15" s="39">
        <f t="shared" si="3"/>
        <v>376538</v>
      </c>
      <c r="H15" s="39">
        <f t="shared" si="3"/>
        <v>0</v>
      </c>
      <c r="I15" s="39">
        <f t="shared" si="3"/>
        <v>37950</v>
      </c>
      <c r="J15" s="39">
        <f t="shared" si="3"/>
        <v>30173</v>
      </c>
      <c r="K15" s="39">
        <f t="shared" si="3"/>
        <v>0</v>
      </c>
    </row>
    <row r="16" spans="1:11" ht="26.25" x14ac:dyDescent="0.25">
      <c r="A16" s="35" t="s">
        <v>51</v>
      </c>
      <c r="B16" s="31">
        <f t="shared" si="1"/>
        <v>447661</v>
      </c>
      <c r="C16" s="12"/>
      <c r="D16" s="12"/>
      <c r="E16" s="12">
        <v>3000</v>
      </c>
      <c r="F16" s="30"/>
      <c r="G16" s="12">
        <v>376538</v>
      </c>
      <c r="H16" s="30"/>
      <c r="I16" s="12">
        <v>37950</v>
      </c>
      <c r="J16" s="12">
        <v>30173</v>
      </c>
      <c r="K16" s="30"/>
    </row>
    <row r="17" spans="1:12" x14ac:dyDescent="0.25">
      <c r="A17" s="40" t="s">
        <v>221</v>
      </c>
      <c r="B17" s="39">
        <f>B18</f>
        <v>13699</v>
      </c>
      <c r="C17" s="39">
        <f t="shared" ref="C17:K17" si="4">C18</f>
        <v>13699</v>
      </c>
      <c r="D17" s="39">
        <f t="shared" si="4"/>
        <v>0</v>
      </c>
      <c r="E17" s="39">
        <f t="shared" si="4"/>
        <v>0</v>
      </c>
      <c r="F17" s="39">
        <f t="shared" si="4"/>
        <v>0</v>
      </c>
      <c r="G17" s="39">
        <f t="shared" si="4"/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</row>
    <row r="18" spans="1:12" x14ac:dyDescent="0.25">
      <c r="A18" s="35" t="s">
        <v>26</v>
      </c>
      <c r="B18" s="31">
        <f t="shared" si="1"/>
        <v>13699</v>
      </c>
      <c r="C18" s="12">
        <v>13699</v>
      </c>
      <c r="D18" s="30"/>
      <c r="E18" s="30"/>
      <c r="F18" s="30"/>
      <c r="G18" s="30"/>
      <c r="H18" s="30"/>
      <c r="I18" s="30"/>
      <c r="J18" s="30"/>
      <c r="K18" s="30"/>
    </row>
    <row r="19" spans="1:12" x14ac:dyDescent="0.25">
      <c r="A19" s="40" t="s">
        <v>222</v>
      </c>
      <c r="B19" s="39">
        <f>SUM(B20:B21)</f>
        <v>5835942</v>
      </c>
      <c r="C19" s="39">
        <f t="shared" ref="C19:K19" si="5">SUM(C20:C21)</f>
        <v>0</v>
      </c>
      <c r="D19" s="39">
        <f t="shared" si="5"/>
        <v>0</v>
      </c>
      <c r="E19" s="39">
        <f t="shared" si="5"/>
        <v>2933245</v>
      </c>
      <c r="F19" s="39">
        <f t="shared" si="5"/>
        <v>9964</v>
      </c>
      <c r="G19" s="39">
        <f t="shared" si="5"/>
        <v>1199121</v>
      </c>
      <c r="H19" s="39">
        <f t="shared" si="5"/>
        <v>294349</v>
      </c>
      <c r="I19" s="39">
        <f t="shared" si="5"/>
        <v>189009</v>
      </c>
      <c r="J19" s="39">
        <f t="shared" si="5"/>
        <v>1210254</v>
      </c>
      <c r="K19" s="39">
        <f t="shared" si="5"/>
        <v>0</v>
      </c>
    </row>
    <row r="20" spans="1:12" x14ac:dyDescent="0.25">
      <c r="A20" s="35" t="s">
        <v>27</v>
      </c>
      <c r="B20" s="31">
        <f t="shared" si="1"/>
        <v>3270</v>
      </c>
      <c r="C20" s="12">
        <v>0</v>
      </c>
      <c r="D20" s="30"/>
      <c r="E20" s="30"/>
      <c r="F20" s="30"/>
      <c r="G20" s="12">
        <v>3000</v>
      </c>
      <c r="H20" s="30"/>
      <c r="I20" s="30"/>
      <c r="J20" s="12">
        <v>270</v>
      </c>
      <c r="K20" s="30"/>
    </row>
    <row r="21" spans="1:12" x14ac:dyDescent="0.25">
      <c r="A21" s="35" t="s">
        <v>28</v>
      </c>
      <c r="B21" s="31">
        <f t="shared" si="1"/>
        <v>5832672</v>
      </c>
      <c r="C21" s="12">
        <v>0</v>
      </c>
      <c r="D21" s="30"/>
      <c r="E21" s="12">
        <v>2933245</v>
      </c>
      <c r="F21" s="12">
        <v>9964</v>
      </c>
      <c r="G21" s="12">
        <v>1196121</v>
      </c>
      <c r="H21" s="12">
        <v>294349</v>
      </c>
      <c r="I21" s="12">
        <v>189009</v>
      </c>
      <c r="J21" s="12">
        <v>1209984</v>
      </c>
      <c r="K21" s="30"/>
    </row>
    <row r="22" spans="1:12" x14ac:dyDescent="0.25">
      <c r="A22" s="40" t="s">
        <v>223</v>
      </c>
      <c r="B22" s="39">
        <f>SUM(B23:B25)</f>
        <v>463900</v>
      </c>
      <c r="C22" s="39">
        <f t="shared" ref="C22:K22" si="6">SUM(C23:C25)</f>
        <v>1000</v>
      </c>
      <c r="D22" s="39">
        <f t="shared" si="6"/>
        <v>0</v>
      </c>
      <c r="E22" s="39">
        <f t="shared" si="6"/>
        <v>0</v>
      </c>
      <c r="F22" s="39">
        <f t="shared" si="6"/>
        <v>0</v>
      </c>
      <c r="G22" s="39">
        <f t="shared" si="6"/>
        <v>10000</v>
      </c>
      <c r="H22" s="39">
        <f t="shared" si="6"/>
        <v>0</v>
      </c>
      <c r="I22" s="39">
        <f t="shared" si="6"/>
        <v>6231</v>
      </c>
      <c r="J22" s="39">
        <f t="shared" si="6"/>
        <v>16600</v>
      </c>
      <c r="K22" s="39">
        <f t="shared" si="6"/>
        <v>430069</v>
      </c>
    </row>
    <row r="23" spans="1:12" x14ac:dyDescent="0.25">
      <c r="A23" s="35" t="s">
        <v>206</v>
      </c>
      <c r="B23" s="31">
        <f t="shared" si="1"/>
        <v>216742</v>
      </c>
      <c r="C23" s="12"/>
      <c r="D23" s="30"/>
      <c r="E23" s="12"/>
      <c r="F23" s="12"/>
      <c r="G23" s="12"/>
      <c r="H23" s="12"/>
      <c r="I23" s="12"/>
      <c r="J23" s="12"/>
      <c r="K23" s="12">
        <v>216742</v>
      </c>
    </row>
    <row r="24" spans="1:12" x14ac:dyDescent="0.25">
      <c r="A24" s="35" t="s">
        <v>207</v>
      </c>
      <c r="B24" s="31">
        <f t="shared" si="1"/>
        <v>22045</v>
      </c>
      <c r="C24" s="12"/>
      <c r="D24" s="30"/>
      <c r="E24" s="12"/>
      <c r="F24" s="12"/>
      <c r="G24" s="12"/>
      <c r="H24" s="12"/>
      <c r="I24" s="12"/>
      <c r="J24" s="12"/>
      <c r="K24" s="12">
        <v>22045</v>
      </c>
    </row>
    <row r="25" spans="1:12" ht="26.25" x14ac:dyDescent="0.25">
      <c r="A25" s="35" t="s">
        <v>29</v>
      </c>
      <c r="B25" s="31">
        <f t="shared" si="1"/>
        <v>225113</v>
      </c>
      <c r="C25" s="12">
        <v>1000</v>
      </c>
      <c r="D25" s="30"/>
      <c r="E25" s="30"/>
      <c r="F25" s="30"/>
      <c r="G25" s="12">
        <v>10000</v>
      </c>
      <c r="H25" s="30"/>
      <c r="I25" s="12">
        <v>6231</v>
      </c>
      <c r="J25" s="12">
        <v>16600</v>
      </c>
      <c r="K25" s="12">
        <v>191282</v>
      </c>
    </row>
    <row r="26" spans="1:12" x14ac:dyDescent="0.25">
      <c r="A26" s="40" t="s">
        <v>224</v>
      </c>
      <c r="B26" s="39">
        <f>B27</f>
        <v>392016</v>
      </c>
      <c r="C26" s="39">
        <f t="shared" ref="C26:K26" si="7">C27</f>
        <v>256544</v>
      </c>
      <c r="D26" s="39">
        <f t="shared" si="7"/>
        <v>0</v>
      </c>
      <c r="E26" s="39">
        <f t="shared" si="7"/>
        <v>0</v>
      </c>
      <c r="F26" s="39">
        <f t="shared" si="7"/>
        <v>0</v>
      </c>
      <c r="G26" s="39">
        <f t="shared" si="7"/>
        <v>0</v>
      </c>
      <c r="H26" s="39">
        <f t="shared" si="7"/>
        <v>1481</v>
      </c>
      <c r="I26" s="39">
        <f t="shared" si="7"/>
        <v>0</v>
      </c>
      <c r="J26" s="39">
        <f t="shared" si="7"/>
        <v>0</v>
      </c>
      <c r="K26" s="39">
        <f t="shared" si="7"/>
        <v>133991</v>
      </c>
    </row>
    <row r="27" spans="1:12" x14ac:dyDescent="0.25">
      <c r="A27" s="35" t="s">
        <v>30</v>
      </c>
      <c r="B27" s="31">
        <f t="shared" si="1"/>
        <v>392016</v>
      </c>
      <c r="C27" s="12">
        <v>256544</v>
      </c>
      <c r="D27" s="30"/>
      <c r="E27" s="30"/>
      <c r="F27" s="30"/>
      <c r="G27" s="30"/>
      <c r="H27" s="12">
        <v>1481</v>
      </c>
      <c r="I27" s="30"/>
      <c r="J27" s="30"/>
      <c r="K27" s="12">
        <v>133991</v>
      </c>
    </row>
    <row r="28" spans="1:12" x14ac:dyDescent="0.25">
      <c r="A28" s="41" t="s">
        <v>82</v>
      </c>
      <c r="B28" s="42">
        <f>B6+B9+B15+B17+B19+B22+B26</f>
        <v>17429314</v>
      </c>
      <c r="C28" s="42">
        <f t="shared" ref="C28:K28" si="8">C6+C9+C15+C17+C19+C22+C26</f>
        <v>1091495</v>
      </c>
      <c r="D28" s="42">
        <f t="shared" si="8"/>
        <v>204313</v>
      </c>
      <c r="E28" s="42">
        <f t="shared" si="8"/>
        <v>3600318</v>
      </c>
      <c r="F28" s="42">
        <f t="shared" si="8"/>
        <v>18592</v>
      </c>
      <c r="G28" s="42">
        <f t="shared" si="8"/>
        <v>2291408</v>
      </c>
      <c r="H28" s="42">
        <f t="shared" si="8"/>
        <v>399203</v>
      </c>
      <c r="I28" s="42">
        <f t="shared" si="8"/>
        <v>1311935</v>
      </c>
      <c r="J28" s="42">
        <f t="shared" si="8"/>
        <v>7320570</v>
      </c>
      <c r="K28" s="42">
        <f t="shared" si="8"/>
        <v>1191480</v>
      </c>
      <c r="L28" s="26"/>
    </row>
    <row r="30" spans="1:12" x14ac:dyDescent="0.25">
      <c r="A30" s="44" t="s">
        <v>238</v>
      </c>
    </row>
    <row r="31" spans="1:12" x14ac:dyDescent="0.25">
      <c r="C31" s="26"/>
    </row>
  </sheetData>
  <mergeCells count="1">
    <mergeCell ref="A2:K2"/>
  </mergeCells>
  <pageMargins left="0.7" right="0.7" top="0.75" bottom="0.75" header="0.3" footer="0.3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I24" sqref="I24"/>
    </sheetView>
  </sheetViews>
  <sheetFormatPr defaultRowHeight="15" x14ac:dyDescent="0.25"/>
  <cols>
    <col min="1" max="1" width="45.7109375" bestFit="1" customWidth="1"/>
    <col min="2" max="2" width="11.85546875" bestFit="1" customWidth="1"/>
    <col min="3" max="15" width="11.42578125" bestFit="1" customWidth="1"/>
  </cols>
  <sheetData>
    <row r="1" spans="1:1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x14ac:dyDescent="0.25">
      <c r="A4" s="54" t="s">
        <v>192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7" spans="1:15" ht="115.5" x14ac:dyDescent="0.25">
      <c r="A7" s="51" t="s">
        <v>5</v>
      </c>
      <c r="B7" s="5" t="s">
        <v>6</v>
      </c>
      <c r="C7" s="5" t="s">
        <v>205</v>
      </c>
      <c r="D7" s="5" t="s">
        <v>193</v>
      </c>
      <c r="E7" s="5" t="s">
        <v>204</v>
      </c>
      <c r="F7" s="5" t="s">
        <v>194</v>
      </c>
      <c r="G7" s="5" t="s">
        <v>195</v>
      </c>
      <c r="H7" s="5" t="s">
        <v>200</v>
      </c>
      <c r="I7" s="5" t="s">
        <v>203</v>
      </c>
      <c r="J7" s="5" t="s">
        <v>201</v>
      </c>
      <c r="K7" s="5" t="s">
        <v>196</v>
      </c>
      <c r="L7" s="5" t="s">
        <v>202</v>
      </c>
      <c r="M7" s="5" t="s">
        <v>197</v>
      </c>
      <c r="N7" s="5" t="s">
        <v>199</v>
      </c>
      <c r="O7" s="5" t="s">
        <v>198</v>
      </c>
    </row>
    <row r="8" spans="1:15" x14ac:dyDescent="0.25">
      <c r="A8" s="52"/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2" t="s">
        <v>18</v>
      </c>
      <c r="M8" s="2" t="s">
        <v>18</v>
      </c>
      <c r="N8" s="2" t="s">
        <v>18</v>
      </c>
      <c r="O8" s="2" t="s">
        <v>18</v>
      </c>
    </row>
    <row r="9" spans="1:15" x14ac:dyDescent="0.25">
      <c r="A9" s="3" t="s">
        <v>19</v>
      </c>
      <c r="B9" s="23">
        <f>SUM(C9:O9)</f>
        <v>420071</v>
      </c>
      <c r="C9" s="21">
        <v>0</v>
      </c>
      <c r="D9" s="21">
        <v>960</v>
      </c>
      <c r="E9" s="21">
        <v>0</v>
      </c>
      <c r="F9" s="21">
        <v>43170</v>
      </c>
      <c r="G9" s="43">
        <v>148639</v>
      </c>
      <c r="H9" s="21">
        <v>200</v>
      </c>
      <c r="I9" s="21">
        <v>0</v>
      </c>
      <c r="J9" s="21">
        <v>2472</v>
      </c>
      <c r="K9" s="21">
        <v>74903</v>
      </c>
      <c r="L9" s="21">
        <v>400</v>
      </c>
      <c r="M9" s="21">
        <v>9322</v>
      </c>
      <c r="N9" s="21">
        <v>87580</v>
      </c>
      <c r="O9" s="43">
        <v>52425</v>
      </c>
    </row>
    <row r="10" spans="1:15" ht="22.5" x14ac:dyDescent="0.25">
      <c r="A10" s="3" t="s">
        <v>20</v>
      </c>
      <c r="B10" s="23">
        <f t="shared" ref="B10:B18" si="0">SUM(C10:O10)</f>
        <v>122623</v>
      </c>
      <c r="C10" s="21">
        <v>0</v>
      </c>
      <c r="D10" s="21">
        <v>223</v>
      </c>
      <c r="E10" s="21">
        <v>0</v>
      </c>
      <c r="F10" s="21">
        <v>11692</v>
      </c>
      <c r="G10" s="43">
        <v>44703</v>
      </c>
      <c r="H10" s="21">
        <v>50</v>
      </c>
      <c r="I10" s="21">
        <v>0</v>
      </c>
      <c r="J10" s="21">
        <v>934</v>
      </c>
      <c r="K10" s="21">
        <v>22905</v>
      </c>
      <c r="L10" s="21">
        <v>150</v>
      </c>
      <c r="M10" s="21">
        <v>3438</v>
      </c>
      <c r="N10" s="21">
        <v>20660</v>
      </c>
      <c r="O10" s="43">
        <v>17868</v>
      </c>
    </row>
    <row r="11" spans="1:15" ht="22.5" x14ac:dyDescent="0.25">
      <c r="A11" s="3" t="s">
        <v>21</v>
      </c>
      <c r="B11" s="23">
        <f t="shared" si="0"/>
        <v>343</v>
      </c>
      <c r="C11" s="21">
        <v>0</v>
      </c>
      <c r="D11" s="21">
        <v>0</v>
      </c>
      <c r="E11" s="21">
        <v>0</v>
      </c>
      <c r="F11" s="21">
        <v>0</v>
      </c>
      <c r="G11" s="43">
        <v>0</v>
      </c>
      <c r="H11" s="21">
        <v>40</v>
      </c>
      <c r="I11" s="21">
        <v>0</v>
      </c>
      <c r="J11" s="21">
        <v>0</v>
      </c>
      <c r="K11" s="21">
        <v>50</v>
      </c>
      <c r="L11" s="21">
        <v>0</v>
      </c>
      <c r="M11" s="21">
        <v>88</v>
      </c>
      <c r="N11" s="21">
        <v>0</v>
      </c>
      <c r="O11" s="43">
        <v>165</v>
      </c>
    </row>
    <row r="12" spans="1:15" x14ac:dyDescent="0.25">
      <c r="A12" s="3" t="s">
        <v>22</v>
      </c>
      <c r="B12" s="23">
        <f t="shared" si="0"/>
        <v>60351</v>
      </c>
      <c r="C12" s="21">
        <v>0</v>
      </c>
      <c r="D12" s="21">
        <v>0</v>
      </c>
      <c r="E12" s="21">
        <v>19871</v>
      </c>
      <c r="F12" s="21">
        <v>40</v>
      </c>
      <c r="G12" s="43">
        <v>7293</v>
      </c>
      <c r="H12" s="21">
        <v>3251</v>
      </c>
      <c r="I12" s="21">
        <v>1190</v>
      </c>
      <c r="J12" s="21">
        <v>5413</v>
      </c>
      <c r="K12" s="21">
        <v>14819</v>
      </c>
      <c r="L12" s="21">
        <v>1420</v>
      </c>
      <c r="M12" s="21">
        <v>0</v>
      </c>
      <c r="N12" s="21">
        <v>0</v>
      </c>
      <c r="O12" s="43">
        <v>7054</v>
      </c>
    </row>
    <row r="13" spans="1:15" ht="22.5" x14ac:dyDescent="0.25">
      <c r="A13" s="3" t="s">
        <v>23</v>
      </c>
      <c r="B13" s="23">
        <f t="shared" si="0"/>
        <v>23517</v>
      </c>
      <c r="C13" s="21">
        <v>0</v>
      </c>
      <c r="D13" s="21">
        <v>0</v>
      </c>
      <c r="E13" s="21">
        <v>0</v>
      </c>
      <c r="F13" s="21">
        <v>520</v>
      </c>
      <c r="G13" s="43">
        <v>1935</v>
      </c>
      <c r="H13" s="21">
        <v>1850</v>
      </c>
      <c r="I13" s="21">
        <v>1160</v>
      </c>
      <c r="J13" s="21">
        <v>1282</v>
      </c>
      <c r="K13" s="21">
        <v>12202</v>
      </c>
      <c r="L13" s="21">
        <v>1530</v>
      </c>
      <c r="M13" s="21">
        <v>573</v>
      </c>
      <c r="N13" s="21">
        <v>0</v>
      </c>
      <c r="O13" s="43">
        <v>2465</v>
      </c>
    </row>
    <row r="14" spans="1:15" ht="22.5" x14ac:dyDescent="0.25">
      <c r="A14" s="3" t="s">
        <v>25</v>
      </c>
      <c r="B14" s="23">
        <f t="shared" si="0"/>
        <v>515</v>
      </c>
      <c r="C14" s="21">
        <v>0</v>
      </c>
      <c r="D14" s="21">
        <v>0</v>
      </c>
      <c r="E14" s="21">
        <v>0</v>
      </c>
      <c r="F14" s="21">
        <v>0</v>
      </c>
      <c r="G14" s="43">
        <v>45</v>
      </c>
      <c r="H14" s="21">
        <v>10</v>
      </c>
      <c r="I14" s="21">
        <v>0</v>
      </c>
      <c r="J14" s="21">
        <v>10</v>
      </c>
      <c r="K14" s="21">
        <v>450</v>
      </c>
      <c r="L14" s="21">
        <v>0</v>
      </c>
      <c r="M14" s="21">
        <v>0</v>
      </c>
      <c r="N14" s="21">
        <v>0</v>
      </c>
      <c r="O14" s="43">
        <v>0</v>
      </c>
    </row>
    <row r="15" spans="1:15" x14ac:dyDescent="0.25">
      <c r="A15" s="3" t="s">
        <v>206</v>
      </c>
      <c r="B15" s="23">
        <f t="shared" si="0"/>
        <v>216742</v>
      </c>
      <c r="C15" s="21">
        <v>0</v>
      </c>
      <c r="D15" s="21">
        <v>7000</v>
      </c>
      <c r="E15" s="21">
        <v>0</v>
      </c>
      <c r="F15" s="21">
        <v>0</v>
      </c>
      <c r="G15" s="43">
        <v>146429</v>
      </c>
      <c r="H15" s="21">
        <v>40734</v>
      </c>
      <c r="I15" s="21">
        <v>0</v>
      </c>
      <c r="J15" s="21">
        <v>22579</v>
      </c>
      <c r="K15" s="21">
        <v>0</v>
      </c>
      <c r="L15" s="21">
        <v>0</v>
      </c>
      <c r="M15" s="21">
        <v>0</v>
      </c>
      <c r="N15" s="21">
        <v>0</v>
      </c>
      <c r="O15" s="43">
        <v>0</v>
      </c>
    </row>
    <row r="16" spans="1:15" x14ac:dyDescent="0.25">
      <c r="A16" s="3" t="s">
        <v>207</v>
      </c>
      <c r="B16" s="23">
        <f t="shared" si="0"/>
        <v>22045</v>
      </c>
      <c r="C16" s="21">
        <v>0</v>
      </c>
      <c r="D16" s="21">
        <v>0</v>
      </c>
      <c r="E16" s="21">
        <v>0</v>
      </c>
      <c r="F16" s="21">
        <v>0</v>
      </c>
      <c r="G16" s="43">
        <v>8793</v>
      </c>
      <c r="H16" s="21">
        <v>4255</v>
      </c>
      <c r="I16" s="21">
        <v>0</v>
      </c>
      <c r="J16" s="21">
        <v>8997</v>
      </c>
      <c r="K16" s="21">
        <v>0</v>
      </c>
      <c r="L16" s="21">
        <v>0</v>
      </c>
      <c r="M16" s="21">
        <v>0</v>
      </c>
      <c r="N16" s="21">
        <v>0</v>
      </c>
      <c r="O16" s="43">
        <v>0</v>
      </c>
    </row>
    <row r="17" spans="1:15" ht="22.5" x14ac:dyDescent="0.25">
      <c r="A17" s="3" t="s">
        <v>29</v>
      </c>
      <c r="B17" s="23">
        <f t="shared" si="0"/>
        <v>191282</v>
      </c>
      <c r="C17" s="21">
        <v>35000</v>
      </c>
      <c r="D17" s="21">
        <v>0</v>
      </c>
      <c r="E17" s="21">
        <v>0</v>
      </c>
      <c r="F17" s="21">
        <v>0</v>
      </c>
      <c r="G17" s="43">
        <v>90580</v>
      </c>
      <c r="H17" s="21">
        <v>37944</v>
      </c>
      <c r="I17" s="21">
        <v>0</v>
      </c>
      <c r="J17" s="21">
        <v>27758</v>
      </c>
      <c r="K17" s="21">
        <v>0</v>
      </c>
      <c r="L17" s="21">
        <v>0</v>
      </c>
      <c r="M17" s="21">
        <v>0</v>
      </c>
      <c r="N17" s="21">
        <v>0</v>
      </c>
      <c r="O17" s="43">
        <v>0</v>
      </c>
    </row>
    <row r="18" spans="1:15" ht="22.5" x14ac:dyDescent="0.25">
      <c r="A18" s="13" t="s">
        <v>30</v>
      </c>
      <c r="B18" s="23">
        <f t="shared" si="0"/>
        <v>133991</v>
      </c>
      <c r="C18" s="17">
        <v>0</v>
      </c>
      <c r="D18" s="17">
        <v>80</v>
      </c>
      <c r="E18" s="17">
        <v>0</v>
      </c>
      <c r="F18" s="17">
        <v>0</v>
      </c>
      <c r="G18" s="43">
        <v>104751</v>
      </c>
      <c r="H18" s="17">
        <v>20400</v>
      </c>
      <c r="I18" s="17">
        <v>0</v>
      </c>
      <c r="J18" s="17">
        <v>8760</v>
      </c>
      <c r="K18" s="17">
        <v>0</v>
      </c>
      <c r="L18" s="17">
        <v>0</v>
      </c>
      <c r="M18" s="17">
        <v>0</v>
      </c>
      <c r="N18" s="17">
        <v>0</v>
      </c>
      <c r="O18" s="43">
        <v>0</v>
      </c>
    </row>
    <row r="19" spans="1:15" x14ac:dyDescent="0.25">
      <c r="A19" s="19" t="s">
        <v>90</v>
      </c>
      <c r="B19" s="18">
        <f>SUM(B9:B18)</f>
        <v>1191480</v>
      </c>
      <c r="C19" s="25">
        <f t="shared" ref="C19:O19" si="1">SUM(C9:C18)</f>
        <v>35000</v>
      </c>
      <c r="D19" s="25">
        <f t="shared" si="1"/>
        <v>8263</v>
      </c>
      <c r="E19" s="25">
        <f t="shared" si="1"/>
        <v>19871</v>
      </c>
      <c r="F19" s="25">
        <f t="shared" si="1"/>
        <v>55422</v>
      </c>
      <c r="G19" s="25">
        <f t="shared" si="1"/>
        <v>553168</v>
      </c>
      <c r="H19" s="25">
        <f t="shared" si="1"/>
        <v>108734</v>
      </c>
      <c r="I19" s="25">
        <f t="shared" si="1"/>
        <v>2350</v>
      </c>
      <c r="J19" s="25">
        <f t="shared" si="1"/>
        <v>78205</v>
      </c>
      <c r="K19" s="25">
        <f t="shared" si="1"/>
        <v>125329</v>
      </c>
      <c r="L19" s="25">
        <f t="shared" si="1"/>
        <v>3500</v>
      </c>
      <c r="M19" s="25">
        <f t="shared" si="1"/>
        <v>13421</v>
      </c>
      <c r="N19" s="25">
        <f t="shared" si="1"/>
        <v>108240</v>
      </c>
      <c r="O19" s="25">
        <f t="shared" si="1"/>
        <v>79977</v>
      </c>
    </row>
  </sheetData>
  <sortState columnSort="1" ref="C7:O18">
    <sortCondition ref="C7:O7"/>
  </sortState>
  <mergeCells count="5">
    <mergeCell ref="A1:O1"/>
    <mergeCell ref="A3:O3"/>
    <mergeCell ref="A4:O4"/>
    <mergeCell ref="A5:O5"/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C25" sqref="C25"/>
    </sheetView>
  </sheetViews>
  <sheetFormatPr defaultRowHeight="15" x14ac:dyDescent="0.25"/>
  <cols>
    <col min="1" max="1" width="45.7109375" bestFit="1" customWidth="1"/>
    <col min="2" max="2" width="11.85546875" bestFit="1" customWidth="1"/>
    <col min="3" max="13" width="11.42578125" bestFit="1" customWidth="1"/>
  </cols>
  <sheetData>
    <row r="1" spans="1:13" ht="4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x14ac:dyDescent="0.2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8" spans="1:13" ht="63" x14ac:dyDescent="0.25">
      <c r="A8" s="51" t="s">
        <v>5</v>
      </c>
      <c r="B8" s="1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16</v>
      </c>
      <c r="I8" s="5" t="s">
        <v>15</v>
      </c>
      <c r="J8" s="5" t="s">
        <v>14</v>
      </c>
      <c r="K8" s="5" t="s">
        <v>17</v>
      </c>
      <c r="L8" s="5" t="s">
        <v>12</v>
      </c>
      <c r="M8" s="5" t="s">
        <v>13</v>
      </c>
    </row>
    <row r="9" spans="1:13" x14ac:dyDescent="0.25">
      <c r="A9" s="52"/>
      <c r="B9" s="2" t="s">
        <v>18</v>
      </c>
      <c r="C9" s="2" t="s">
        <v>18</v>
      </c>
      <c r="D9" s="2" t="s">
        <v>18</v>
      </c>
      <c r="E9" s="2" t="s">
        <v>18</v>
      </c>
      <c r="F9" s="2" t="s">
        <v>18</v>
      </c>
      <c r="G9" s="2" t="s">
        <v>18</v>
      </c>
      <c r="H9" s="2" t="s">
        <v>18</v>
      </c>
      <c r="I9" s="2" t="s">
        <v>18</v>
      </c>
      <c r="J9" s="2" t="s">
        <v>18</v>
      </c>
      <c r="K9" s="2" t="s">
        <v>18</v>
      </c>
      <c r="L9" s="2" t="s">
        <v>18</v>
      </c>
      <c r="M9" s="2" t="s">
        <v>18</v>
      </c>
    </row>
    <row r="10" spans="1:13" x14ac:dyDescent="0.25">
      <c r="A10" s="3" t="s">
        <v>19</v>
      </c>
      <c r="B10" s="23">
        <f>SUM(C10:M10)</f>
        <v>502551</v>
      </c>
      <c r="C10" s="43">
        <v>191741</v>
      </c>
      <c r="D10" s="43">
        <v>44400</v>
      </c>
      <c r="E10" s="43">
        <v>39948</v>
      </c>
      <c r="F10" s="43">
        <v>135366</v>
      </c>
      <c r="G10" s="43">
        <v>22009</v>
      </c>
      <c r="H10" s="43">
        <v>0</v>
      </c>
      <c r="I10" s="43">
        <v>0</v>
      </c>
      <c r="J10" s="43">
        <v>0</v>
      </c>
      <c r="K10" s="43">
        <v>0</v>
      </c>
      <c r="L10" s="43">
        <v>34084</v>
      </c>
      <c r="M10" s="43">
        <v>35003</v>
      </c>
    </row>
    <row r="11" spans="1:13" ht="22.5" x14ac:dyDescent="0.25">
      <c r="A11" s="3" t="s">
        <v>20</v>
      </c>
      <c r="B11" s="23">
        <f t="shared" ref="B11:B21" si="0">SUM(C11:M11)</f>
        <v>165854</v>
      </c>
      <c r="C11" s="43">
        <v>69214</v>
      </c>
      <c r="D11" s="43">
        <v>11258</v>
      </c>
      <c r="E11" s="43">
        <v>10052</v>
      </c>
      <c r="F11" s="43">
        <v>45889</v>
      </c>
      <c r="G11" s="43">
        <v>8624</v>
      </c>
      <c r="H11" s="43">
        <v>0</v>
      </c>
      <c r="I11" s="43">
        <v>0</v>
      </c>
      <c r="J11" s="43">
        <v>0</v>
      </c>
      <c r="K11" s="43">
        <v>0</v>
      </c>
      <c r="L11" s="43">
        <v>10186</v>
      </c>
      <c r="M11" s="43">
        <v>10631</v>
      </c>
    </row>
    <row r="12" spans="1:13" ht="22.5" x14ac:dyDescent="0.25">
      <c r="A12" s="3" t="s">
        <v>21</v>
      </c>
      <c r="B12" s="23">
        <f t="shared" si="0"/>
        <v>510</v>
      </c>
      <c r="C12" s="43">
        <v>400</v>
      </c>
      <c r="D12" s="43">
        <v>0</v>
      </c>
      <c r="E12" s="43">
        <v>0</v>
      </c>
      <c r="F12" s="43">
        <v>75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35</v>
      </c>
    </row>
    <row r="13" spans="1:13" x14ac:dyDescent="0.25">
      <c r="A13" s="3" t="s">
        <v>22</v>
      </c>
      <c r="B13" s="23">
        <f t="shared" si="0"/>
        <v>137069</v>
      </c>
      <c r="C13" s="43">
        <v>54384</v>
      </c>
      <c r="D13" s="43">
        <v>0</v>
      </c>
      <c r="E13" s="43">
        <v>0</v>
      </c>
      <c r="F13" s="43">
        <v>23233</v>
      </c>
      <c r="G13" s="43">
        <v>9388</v>
      </c>
      <c r="H13" s="43">
        <v>0</v>
      </c>
      <c r="I13" s="43">
        <v>5840</v>
      </c>
      <c r="J13" s="43">
        <v>18744</v>
      </c>
      <c r="K13" s="43">
        <v>0</v>
      </c>
      <c r="L13" s="43">
        <v>10776</v>
      </c>
      <c r="M13" s="43">
        <v>14704</v>
      </c>
    </row>
    <row r="14" spans="1:13" ht="22.5" x14ac:dyDescent="0.25">
      <c r="A14" s="3" t="s">
        <v>23</v>
      </c>
      <c r="B14" s="23">
        <f t="shared" si="0"/>
        <v>13466</v>
      </c>
      <c r="C14" s="43">
        <v>1636</v>
      </c>
      <c r="D14" s="43">
        <v>0</v>
      </c>
      <c r="E14" s="43">
        <v>0</v>
      </c>
      <c r="F14" s="43">
        <v>2555</v>
      </c>
      <c r="G14" s="43">
        <v>1071</v>
      </c>
      <c r="H14" s="43">
        <v>0</v>
      </c>
      <c r="I14" s="43">
        <v>0</v>
      </c>
      <c r="J14" s="43">
        <v>0</v>
      </c>
      <c r="K14" s="43">
        <v>0</v>
      </c>
      <c r="L14" s="43">
        <v>4054</v>
      </c>
      <c r="M14" s="43">
        <v>4150</v>
      </c>
    </row>
    <row r="15" spans="1:13" x14ac:dyDescent="0.25">
      <c r="A15" s="3" t="s">
        <v>24</v>
      </c>
      <c r="B15" s="23">
        <f t="shared" si="0"/>
        <v>111</v>
      </c>
      <c r="C15" s="43">
        <v>0</v>
      </c>
      <c r="D15" s="43">
        <v>0</v>
      </c>
      <c r="E15" s="43">
        <v>0</v>
      </c>
      <c r="F15" s="43">
        <v>111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</row>
    <row r="16" spans="1:13" ht="22.5" x14ac:dyDescent="0.25">
      <c r="A16" s="3" t="s">
        <v>25</v>
      </c>
      <c r="B16" s="23">
        <f t="shared" si="0"/>
        <v>691</v>
      </c>
      <c r="C16" s="43">
        <v>540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136</v>
      </c>
      <c r="M16" s="43">
        <v>15</v>
      </c>
    </row>
    <row r="17" spans="1:13" x14ac:dyDescent="0.25">
      <c r="A17" s="3" t="s">
        <v>26</v>
      </c>
      <c r="B17" s="23">
        <f t="shared" si="0"/>
        <v>13699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13699</v>
      </c>
      <c r="J17" s="43">
        <v>0</v>
      </c>
      <c r="K17" s="43">
        <v>0</v>
      </c>
      <c r="L17" s="43">
        <v>0</v>
      </c>
      <c r="M17" s="43">
        <v>0</v>
      </c>
    </row>
    <row r="18" spans="1:13" x14ac:dyDescent="0.25">
      <c r="A18" s="3" t="s">
        <v>27</v>
      </c>
      <c r="B18" s="23">
        <f t="shared" si="0"/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22.5" x14ac:dyDescent="0.25">
      <c r="A19" s="3" t="s">
        <v>28</v>
      </c>
      <c r="B19" s="23">
        <f t="shared" si="0"/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22.5" x14ac:dyDescent="0.25">
      <c r="A20" s="3" t="s">
        <v>29</v>
      </c>
      <c r="B20" s="23">
        <f t="shared" si="0"/>
        <v>1000</v>
      </c>
      <c r="C20" s="43">
        <v>1000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</row>
    <row r="21" spans="1:13" ht="22.5" x14ac:dyDescent="0.25">
      <c r="A21" s="13" t="s">
        <v>30</v>
      </c>
      <c r="B21" s="23">
        <f t="shared" si="0"/>
        <v>256544</v>
      </c>
      <c r="C21" s="43">
        <v>2565</v>
      </c>
      <c r="D21" s="43">
        <v>0</v>
      </c>
      <c r="E21" s="43">
        <v>0</v>
      </c>
      <c r="F21" s="43">
        <v>0</v>
      </c>
      <c r="G21" s="43">
        <v>0</v>
      </c>
      <c r="H21" s="43">
        <v>25179</v>
      </c>
      <c r="I21" s="43">
        <v>0</v>
      </c>
      <c r="J21" s="43">
        <v>0</v>
      </c>
      <c r="K21" s="43">
        <v>228800</v>
      </c>
      <c r="L21" s="43">
        <v>0</v>
      </c>
      <c r="M21" s="43">
        <v>0</v>
      </c>
    </row>
    <row r="22" spans="1:13" x14ac:dyDescent="0.25">
      <c r="A22" s="19" t="s">
        <v>82</v>
      </c>
      <c r="B22" s="18">
        <f>SUM(B10:B21)</f>
        <v>1091495</v>
      </c>
      <c r="C22" s="25">
        <f t="shared" ref="C22:M22" si="1">SUM(C10:C21)</f>
        <v>321480</v>
      </c>
      <c r="D22" s="25">
        <f t="shared" si="1"/>
        <v>55658</v>
      </c>
      <c r="E22" s="25">
        <f t="shared" si="1"/>
        <v>50000</v>
      </c>
      <c r="F22" s="25">
        <f t="shared" si="1"/>
        <v>207229</v>
      </c>
      <c r="G22" s="25">
        <f t="shared" si="1"/>
        <v>41092</v>
      </c>
      <c r="H22" s="25">
        <f t="shared" si="1"/>
        <v>25179</v>
      </c>
      <c r="I22" s="25">
        <f t="shared" si="1"/>
        <v>19539</v>
      </c>
      <c r="J22" s="25">
        <f t="shared" si="1"/>
        <v>18744</v>
      </c>
      <c r="K22" s="25">
        <f t="shared" si="1"/>
        <v>228800</v>
      </c>
      <c r="L22" s="25">
        <f t="shared" si="1"/>
        <v>59236</v>
      </c>
      <c r="M22" s="25">
        <f t="shared" si="1"/>
        <v>64538</v>
      </c>
    </row>
  </sheetData>
  <sortState columnSort="1" ref="C8:M21">
    <sortCondition ref="C8:M8"/>
  </sortState>
  <mergeCells count="6">
    <mergeCell ref="A8:A9"/>
    <mergeCell ref="A1:M1"/>
    <mergeCell ref="A3:M3"/>
    <mergeCell ref="A4:M4"/>
    <mergeCell ref="A5:M5"/>
    <mergeCell ref="A6:M6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5" sqref="C25"/>
    </sheetView>
  </sheetViews>
  <sheetFormatPr defaultRowHeight="15" x14ac:dyDescent="0.25"/>
  <cols>
    <col min="1" max="1" width="45.7109375" bestFit="1" customWidth="1"/>
    <col min="2" max="3" width="11.42578125" bestFit="1" customWidth="1"/>
  </cols>
  <sheetData>
    <row r="1" spans="1:3" x14ac:dyDescent="0.25">
      <c r="A1" s="53" t="s">
        <v>0</v>
      </c>
      <c r="B1" s="53"/>
      <c r="C1" s="53"/>
    </row>
    <row r="3" spans="1:3" x14ac:dyDescent="0.25">
      <c r="A3" s="55" t="s">
        <v>31</v>
      </c>
      <c r="B3" s="55"/>
      <c r="C3" s="55"/>
    </row>
    <row r="4" spans="1:3" x14ac:dyDescent="0.25">
      <c r="A4" s="54" t="s">
        <v>32</v>
      </c>
      <c r="B4" s="54"/>
      <c r="C4" s="54"/>
    </row>
    <row r="5" spans="1:3" x14ac:dyDescent="0.25">
      <c r="A5" s="54" t="s">
        <v>1</v>
      </c>
      <c r="B5" s="54"/>
      <c r="C5" s="54"/>
    </row>
    <row r="6" spans="1:3" x14ac:dyDescent="0.25">
      <c r="A6" s="54" t="s">
        <v>33</v>
      </c>
      <c r="B6" s="54"/>
      <c r="C6" s="54"/>
    </row>
    <row r="7" spans="1:3" x14ac:dyDescent="0.25">
      <c r="A7" s="54" t="s">
        <v>34</v>
      </c>
      <c r="B7" s="54"/>
      <c r="C7" s="54"/>
    </row>
    <row r="8" spans="1:3" x14ac:dyDescent="0.25">
      <c r="A8" s="54" t="s">
        <v>3</v>
      </c>
      <c r="B8" s="54"/>
      <c r="C8" s="54"/>
    </row>
    <row r="9" spans="1:3" x14ac:dyDescent="0.25">
      <c r="A9" s="54" t="s">
        <v>35</v>
      </c>
      <c r="B9" s="54"/>
      <c r="C9" s="54"/>
    </row>
    <row r="10" spans="1:3" x14ac:dyDescent="0.25">
      <c r="A10" s="54" t="s">
        <v>4</v>
      </c>
      <c r="B10" s="54"/>
      <c r="C10" s="54"/>
    </row>
    <row r="12" spans="1:3" ht="31.5" x14ac:dyDescent="0.25">
      <c r="A12" s="51" t="s">
        <v>5</v>
      </c>
      <c r="B12" s="5" t="s">
        <v>6</v>
      </c>
      <c r="C12" s="5" t="s">
        <v>36</v>
      </c>
    </row>
    <row r="13" spans="1:3" x14ac:dyDescent="0.25">
      <c r="A13" s="52"/>
      <c r="B13" s="2" t="s">
        <v>18</v>
      </c>
      <c r="C13" s="2" t="s">
        <v>18</v>
      </c>
    </row>
    <row r="14" spans="1:3" x14ac:dyDescent="0.25">
      <c r="A14" s="3" t="s">
        <v>19</v>
      </c>
      <c r="B14" s="20">
        <v>115811</v>
      </c>
      <c r="C14" s="21">
        <v>115811</v>
      </c>
    </row>
    <row r="15" spans="1:3" ht="22.5" x14ac:dyDescent="0.25">
      <c r="A15" s="3" t="s">
        <v>20</v>
      </c>
      <c r="B15" s="20">
        <v>42199</v>
      </c>
      <c r="C15" s="21">
        <v>42199</v>
      </c>
    </row>
    <row r="16" spans="1:3" ht="22.5" x14ac:dyDescent="0.25">
      <c r="A16" s="3" t="s">
        <v>21</v>
      </c>
      <c r="B16" s="20">
        <v>40</v>
      </c>
      <c r="C16" s="21">
        <v>40</v>
      </c>
    </row>
    <row r="17" spans="1:3" x14ac:dyDescent="0.25">
      <c r="A17" s="3" t="s">
        <v>22</v>
      </c>
      <c r="B17" s="20">
        <v>31601</v>
      </c>
      <c r="C17" s="21">
        <v>31601</v>
      </c>
    </row>
    <row r="18" spans="1:3" ht="22.5" x14ac:dyDescent="0.25">
      <c r="A18" s="3" t="s">
        <v>23</v>
      </c>
      <c r="B18" s="20">
        <v>14162</v>
      </c>
      <c r="C18" s="21">
        <v>14162</v>
      </c>
    </row>
    <row r="19" spans="1:3" ht="22.5" x14ac:dyDescent="0.25">
      <c r="A19" s="3" t="s">
        <v>25</v>
      </c>
      <c r="B19" s="16">
        <v>500</v>
      </c>
      <c r="C19" s="17">
        <v>500</v>
      </c>
    </row>
    <row r="20" spans="1:3" x14ac:dyDescent="0.25">
      <c r="A20" s="19" t="s">
        <v>82</v>
      </c>
      <c r="B20" s="22">
        <f>SUM(B14:B19)</f>
        <v>204313</v>
      </c>
      <c r="C20" s="11">
        <f>SUM(C14:C19)</f>
        <v>204313</v>
      </c>
    </row>
  </sheetData>
  <mergeCells count="10">
    <mergeCell ref="A8:C8"/>
    <mergeCell ref="A9:C9"/>
    <mergeCell ref="A10:C10"/>
    <mergeCell ref="A12:A13"/>
    <mergeCell ref="A1:C1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D23" sqref="D23"/>
    </sheetView>
  </sheetViews>
  <sheetFormatPr defaultRowHeight="15" x14ac:dyDescent="0.25"/>
  <cols>
    <col min="1" max="1" width="45.7109375" bestFit="1" customWidth="1"/>
    <col min="2" max="15" width="11.42578125" bestFit="1" customWidth="1"/>
  </cols>
  <sheetData>
    <row r="1" spans="1:1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x14ac:dyDescent="0.25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7" spans="1:15" ht="168" x14ac:dyDescent="0.25">
      <c r="A7" s="51" t="s">
        <v>5</v>
      </c>
      <c r="B7" s="1" t="s">
        <v>6</v>
      </c>
      <c r="C7" s="5" t="s">
        <v>38</v>
      </c>
      <c r="D7" s="5" t="s">
        <v>41</v>
      </c>
      <c r="E7" s="5" t="s">
        <v>39</v>
      </c>
      <c r="F7" s="5" t="s">
        <v>47</v>
      </c>
      <c r="G7" s="5" t="s">
        <v>40</v>
      </c>
      <c r="H7" s="5" t="s">
        <v>42</v>
      </c>
      <c r="I7" s="5" t="s">
        <v>48</v>
      </c>
      <c r="J7" s="5" t="s">
        <v>49</v>
      </c>
      <c r="K7" s="5" t="s">
        <v>50</v>
      </c>
      <c r="L7" s="5" t="s">
        <v>43</v>
      </c>
      <c r="M7" s="5" t="s">
        <v>44</v>
      </c>
      <c r="N7" s="5" t="s">
        <v>45</v>
      </c>
      <c r="O7" s="5" t="s">
        <v>46</v>
      </c>
    </row>
    <row r="8" spans="1:15" x14ac:dyDescent="0.25">
      <c r="A8" s="52"/>
      <c r="B8" s="8" t="s">
        <v>18</v>
      </c>
      <c r="C8" s="8" t="s">
        <v>18</v>
      </c>
      <c r="D8" s="8" t="s">
        <v>18</v>
      </c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 t="s">
        <v>18</v>
      </c>
    </row>
    <row r="9" spans="1:15" x14ac:dyDescent="0.25">
      <c r="A9" s="7" t="s">
        <v>19</v>
      </c>
      <c r="B9" s="29">
        <f>SUM(C9:O9)</f>
        <v>68817</v>
      </c>
      <c r="C9" s="43">
        <v>58094</v>
      </c>
      <c r="D9" s="43">
        <v>0</v>
      </c>
      <c r="E9" s="43">
        <v>7898</v>
      </c>
      <c r="F9" s="12">
        <v>0</v>
      </c>
      <c r="G9" s="12">
        <v>2825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 ht="22.5" x14ac:dyDescent="0.25">
      <c r="A10" s="7" t="s">
        <v>20</v>
      </c>
      <c r="B10" s="29">
        <f t="shared" ref="B10:B16" si="0">SUM(C10:O10)</f>
        <v>23099</v>
      </c>
      <c r="C10" s="43">
        <v>20253</v>
      </c>
      <c r="D10" s="43">
        <v>0</v>
      </c>
      <c r="E10" s="43">
        <v>2704</v>
      </c>
      <c r="F10" s="12">
        <v>0</v>
      </c>
      <c r="G10" s="12">
        <v>142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1:15" ht="22.5" x14ac:dyDescent="0.25">
      <c r="A11" s="7" t="s">
        <v>21</v>
      </c>
      <c r="B11" s="29">
        <f t="shared" si="0"/>
        <v>92</v>
      </c>
      <c r="C11" s="43">
        <v>40</v>
      </c>
      <c r="D11" s="43">
        <v>0</v>
      </c>
      <c r="E11" s="43">
        <v>52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5" x14ac:dyDescent="0.25">
      <c r="A12" s="7" t="s">
        <v>22</v>
      </c>
      <c r="B12" s="29">
        <f t="shared" si="0"/>
        <v>563459</v>
      </c>
      <c r="C12" s="43">
        <v>3718</v>
      </c>
      <c r="D12" s="43">
        <v>178384</v>
      </c>
      <c r="E12" s="43">
        <v>5461</v>
      </c>
      <c r="F12" s="12">
        <v>0</v>
      </c>
      <c r="G12" s="12">
        <v>811</v>
      </c>
      <c r="H12" s="12">
        <v>220730</v>
      </c>
      <c r="I12" s="12">
        <v>0</v>
      </c>
      <c r="J12" s="12">
        <v>0</v>
      </c>
      <c r="K12" s="12">
        <v>0</v>
      </c>
      <c r="L12" s="12">
        <v>82607</v>
      </c>
      <c r="M12" s="12">
        <v>3900</v>
      </c>
      <c r="N12" s="12">
        <v>61061</v>
      </c>
      <c r="O12" s="12">
        <v>6787</v>
      </c>
    </row>
    <row r="13" spans="1:15" ht="22.5" x14ac:dyDescent="0.25">
      <c r="A13" s="7" t="s">
        <v>23</v>
      </c>
      <c r="B13" s="29">
        <f t="shared" si="0"/>
        <v>8514</v>
      </c>
      <c r="C13" s="43">
        <v>1503</v>
      </c>
      <c r="D13" s="43">
        <v>0</v>
      </c>
      <c r="E13" s="43">
        <v>4361</v>
      </c>
      <c r="F13" s="12">
        <v>0</v>
      </c>
      <c r="G13" s="12">
        <v>150</v>
      </c>
      <c r="H13" s="12">
        <v>500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2000</v>
      </c>
    </row>
    <row r="14" spans="1:15" ht="22.5" x14ac:dyDescent="0.25">
      <c r="A14" s="7" t="s">
        <v>25</v>
      </c>
      <c r="B14" s="29">
        <f t="shared" si="0"/>
        <v>92</v>
      </c>
      <c r="C14" s="43">
        <v>15</v>
      </c>
      <c r="D14" s="43">
        <v>0</v>
      </c>
      <c r="E14" s="43">
        <v>35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42</v>
      </c>
      <c r="N14" s="12">
        <v>0</v>
      </c>
      <c r="O14" s="12">
        <v>0</v>
      </c>
    </row>
    <row r="15" spans="1:15" ht="22.5" x14ac:dyDescent="0.25">
      <c r="A15" s="7" t="s">
        <v>51</v>
      </c>
      <c r="B15" s="29">
        <f t="shared" si="0"/>
        <v>3000</v>
      </c>
      <c r="C15" s="43">
        <v>0</v>
      </c>
      <c r="D15" s="43">
        <v>0</v>
      </c>
      <c r="E15" s="43">
        <v>0</v>
      </c>
      <c r="F15" s="12">
        <v>0</v>
      </c>
      <c r="G15" s="12">
        <v>3000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22.5" x14ac:dyDescent="0.25">
      <c r="A16" s="27" t="s">
        <v>28</v>
      </c>
      <c r="B16" s="29">
        <f t="shared" si="0"/>
        <v>2933245</v>
      </c>
      <c r="C16" s="43">
        <v>0</v>
      </c>
      <c r="D16" s="43">
        <v>50000</v>
      </c>
      <c r="E16" s="43">
        <v>642</v>
      </c>
      <c r="F16" s="12">
        <v>4177</v>
      </c>
      <c r="G16" s="12">
        <v>0</v>
      </c>
      <c r="H16" s="12">
        <v>38000</v>
      </c>
      <c r="I16" s="12">
        <v>223315</v>
      </c>
      <c r="J16" s="12">
        <v>729099</v>
      </c>
      <c r="K16" s="12">
        <v>1842342</v>
      </c>
      <c r="L16" s="12">
        <v>40970</v>
      </c>
      <c r="M16" s="12">
        <v>4700</v>
      </c>
      <c r="N16" s="12">
        <v>0</v>
      </c>
      <c r="O16" s="12">
        <v>0</v>
      </c>
    </row>
    <row r="17" spans="1:15" x14ac:dyDescent="0.25">
      <c r="A17" s="19" t="s">
        <v>52</v>
      </c>
      <c r="B17" s="18">
        <f>SUM(B9:B16)</f>
        <v>3600318</v>
      </c>
      <c r="C17" s="25">
        <f t="shared" ref="C17:O17" si="1">SUM(C9:C16)</f>
        <v>83623</v>
      </c>
      <c r="D17" s="25">
        <f t="shared" si="1"/>
        <v>228384</v>
      </c>
      <c r="E17" s="25">
        <f t="shared" si="1"/>
        <v>21153</v>
      </c>
      <c r="F17" s="25">
        <f t="shared" si="1"/>
        <v>4177</v>
      </c>
      <c r="G17" s="25">
        <f t="shared" si="1"/>
        <v>6928</v>
      </c>
      <c r="H17" s="25">
        <f t="shared" si="1"/>
        <v>259230</v>
      </c>
      <c r="I17" s="25">
        <f t="shared" si="1"/>
        <v>223315</v>
      </c>
      <c r="J17" s="25">
        <f t="shared" si="1"/>
        <v>729099</v>
      </c>
      <c r="K17" s="25">
        <f t="shared" si="1"/>
        <v>1842342</v>
      </c>
      <c r="L17" s="25">
        <f t="shared" si="1"/>
        <v>123577</v>
      </c>
      <c r="M17" s="25">
        <f t="shared" si="1"/>
        <v>8642</v>
      </c>
      <c r="N17" s="25">
        <f t="shared" si="1"/>
        <v>61061</v>
      </c>
      <c r="O17" s="25">
        <f t="shared" si="1"/>
        <v>8787</v>
      </c>
    </row>
    <row r="19" spans="1:15" x14ac:dyDescent="0.25">
      <c r="B19" s="48"/>
    </row>
  </sheetData>
  <sortState columnSort="1" ref="C7:O16">
    <sortCondition ref="C7:O7"/>
  </sortState>
  <mergeCells count="5">
    <mergeCell ref="A1:O1"/>
    <mergeCell ref="A3:O3"/>
    <mergeCell ref="A4:O4"/>
    <mergeCell ref="A5:O5"/>
    <mergeCell ref="A7:A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5" sqref="B15"/>
    </sheetView>
  </sheetViews>
  <sheetFormatPr defaultRowHeight="15" x14ac:dyDescent="0.25"/>
  <cols>
    <col min="1" max="1" width="45.7109375" bestFit="1" customWidth="1"/>
    <col min="2" max="3" width="11.42578125" bestFit="1" customWidth="1"/>
  </cols>
  <sheetData>
    <row r="1" spans="1:3" x14ac:dyDescent="0.25">
      <c r="A1" s="53" t="s">
        <v>0</v>
      </c>
      <c r="B1" s="53"/>
      <c r="C1" s="53"/>
    </row>
    <row r="3" spans="1:3" x14ac:dyDescent="0.25">
      <c r="A3" s="55" t="s">
        <v>31</v>
      </c>
      <c r="B3" s="55"/>
      <c r="C3" s="55"/>
    </row>
    <row r="4" spans="1:3" x14ac:dyDescent="0.25">
      <c r="A4" s="54" t="s">
        <v>32</v>
      </c>
      <c r="B4" s="54"/>
      <c r="C4" s="54"/>
    </row>
    <row r="5" spans="1:3" x14ac:dyDescent="0.25">
      <c r="A5" s="54" t="s">
        <v>1</v>
      </c>
      <c r="B5" s="54"/>
      <c r="C5" s="54"/>
    </row>
    <row r="6" spans="1:3" x14ac:dyDescent="0.25">
      <c r="A6" s="54" t="s">
        <v>53</v>
      </c>
      <c r="B6" s="54"/>
      <c r="C6" s="54"/>
    </row>
    <row r="7" spans="1:3" x14ac:dyDescent="0.25">
      <c r="A7" s="54" t="s">
        <v>54</v>
      </c>
      <c r="B7" s="54"/>
      <c r="C7" s="54"/>
    </row>
    <row r="8" spans="1:3" x14ac:dyDescent="0.25">
      <c r="A8" s="54" t="s">
        <v>55</v>
      </c>
      <c r="B8" s="54"/>
      <c r="C8" s="54"/>
    </row>
    <row r="9" spans="1:3" x14ac:dyDescent="0.25">
      <c r="A9" s="54" t="s">
        <v>56</v>
      </c>
      <c r="B9" s="54"/>
      <c r="C9" s="54"/>
    </row>
    <row r="10" spans="1:3" x14ac:dyDescent="0.25">
      <c r="A10" s="54" t="s">
        <v>4</v>
      </c>
      <c r="B10" s="54"/>
      <c r="C10" s="54"/>
    </row>
    <row r="12" spans="1:3" ht="36" x14ac:dyDescent="0.25">
      <c r="A12" s="51" t="s">
        <v>5</v>
      </c>
      <c r="B12" s="6" t="s">
        <v>6</v>
      </c>
      <c r="C12" s="6" t="s">
        <v>57</v>
      </c>
    </row>
    <row r="13" spans="1:3" x14ac:dyDescent="0.25">
      <c r="A13" s="52"/>
      <c r="B13" s="2" t="s">
        <v>18</v>
      </c>
      <c r="C13" s="2" t="s">
        <v>18</v>
      </c>
    </row>
    <row r="14" spans="1:3" x14ac:dyDescent="0.25">
      <c r="A14" s="13" t="s">
        <v>22</v>
      </c>
      <c r="B14" s="16">
        <v>8628</v>
      </c>
      <c r="C14" s="17">
        <v>8628</v>
      </c>
    </row>
    <row r="15" spans="1:3" ht="22.5" x14ac:dyDescent="0.25">
      <c r="A15" s="14" t="s">
        <v>28</v>
      </c>
      <c r="B15" s="9">
        <v>9964</v>
      </c>
      <c r="C15" s="10">
        <v>9964</v>
      </c>
    </row>
    <row r="16" spans="1:3" x14ac:dyDescent="0.25">
      <c r="A16" s="15" t="s">
        <v>52</v>
      </c>
      <c r="B16" s="18">
        <f>SUM(B14:B15)</f>
        <v>18592</v>
      </c>
      <c r="C16" s="18">
        <f>SUM(C14:C15)</f>
        <v>18592</v>
      </c>
    </row>
  </sheetData>
  <mergeCells count="10">
    <mergeCell ref="A8:C8"/>
    <mergeCell ref="A9:C9"/>
    <mergeCell ref="A10:C10"/>
    <mergeCell ref="A12:A13"/>
    <mergeCell ref="A1:C1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C25" sqref="C25"/>
    </sheetView>
  </sheetViews>
  <sheetFormatPr defaultRowHeight="15" x14ac:dyDescent="0.25"/>
  <cols>
    <col min="1" max="1" width="45.7109375" bestFit="1" customWidth="1"/>
    <col min="2" max="25" width="11.42578125" bestFit="1" customWidth="1"/>
  </cols>
  <sheetData>
    <row r="1" spans="1:2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3" spans="1:2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x14ac:dyDescent="0.25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7" spans="1:25" ht="84" x14ac:dyDescent="0.25">
      <c r="A7" s="51" t="s">
        <v>5</v>
      </c>
      <c r="B7" s="5" t="s">
        <v>6</v>
      </c>
      <c r="C7" s="5" t="s">
        <v>75</v>
      </c>
      <c r="D7" s="5" t="s">
        <v>59</v>
      </c>
      <c r="E7" s="5" t="s">
        <v>67</v>
      </c>
      <c r="F7" s="5" t="s">
        <v>60</v>
      </c>
      <c r="G7" s="5" t="s">
        <v>64</v>
      </c>
      <c r="H7" s="5" t="s">
        <v>80</v>
      </c>
      <c r="I7" s="5" t="s">
        <v>72</v>
      </c>
      <c r="J7" s="5" t="s">
        <v>71</v>
      </c>
      <c r="K7" s="5" t="s">
        <v>78</v>
      </c>
      <c r="L7" s="5" t="s">
        <v>76</v>
      </c>
      <c r="M7" s="5" t="s">
        <v>65</v>
      </c>
      <c r="N7" s="5" t="s">
        <v>77</v>
      </c>
      <c r="O7" s="5" t="s">
        <v>79</v>
      </c>
      <c r="P7" s="5" t="s">
        <v>68</v>
      </c>
      <c r="Q7" s="5" t="s">
        <v>69</v>
      </c>
      <c r="R7" s="5" t="s">
        <v>61</v>
      </c>
      <c r="S7" s="5" t="s">
        <v>81</v>
      </c>
      <c r="T7" s="5" t="s">
        <v>73</v>
      </c>
      <c r="U7" s="5" t="s">
        <v>62</v>
      </c>
      <c r="V7" s="5" t="s">
        <v>70</v>
      </c>
      <c r="W7" s="5" t="s">
        <v>63</v>
      </c>
      <c r="X7" s="5" t="s">
        <v>74</v>
      </c>
      <c r="Y7" s="5" t="s">
        <v>66</v>
      </c>
    </row>
    <row r="8" spans="1:25" x14ac:dyDescent="0.25">
      <c r="A8" s="52"/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2" t="s">
        <v>18</v>
      </c>
      <c r="M8" s="2" t="s">
        <v>18</v>
      </c>
      <c r="N8" s="2" t="s">
        <v>18</v>
      </c>
      <c r="O8" s="2" t="s">
        <v>18</v>
      </c>
      <c r="P8" s="2" t="s">
        <v>18</v>
      </c>
      <c r="Q8" s="2" t="s">
        <v>18</v>
      </c>
      <c r="R8" s="2" t="s">
        <v>18</v>
      </c>
      <c r="S8" s="2" t="s">
        <v>18</v>
      </c>
      <c r="T8" s="2" t="s">
        <v>18</v>
      </c>
      <c r="U8" s="2" t="s">
        <v>18</v>
      </c>
      <c r="V8" s="2" t="s">
        <v>18</v>
      </c>
      <c r="W8" s="2" t="s">
        <v>18</v>
      </c>
      <c r="X8" s="2" t="s">
        <v>18</v>
      </c>
      <c r="Y8" s="2" t="s">
        <v>18</v>
      </c>
    </row>
    <row r="9" spans="1:25" x14ac:dyDescent="0.25">
      <c r="A9" s="3" t="s">
        <v>19</v>
      </c>
      <c r="B9" s="23">
        <f>SUM(C9:Y9)</f>
        <v>206690</v>
      </c>
      <c r="C9" s="21">
        <v>0</v>
      </c>
      <c r="D9" s="43">
        <v>70364</v>
      </c>
      <c r="E9" s="43">
        <v>0</v>
      </c>
      <c r="F9" s="43">
        <v>65353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26882</v>
      </c>
      <c r="S9" s="21">
        <v>0</v>
      </c>
      <c r="T9" s="21">
        <v>0</v>
      </c>
      <c r="U9" s="21">
        <v>8953</v>
      </c>
      <c r="V9" s="21">
        <v>0</v>
      </c>
      <c r="W9" s="21">
        <v>35138</v>
      </c>
      <c r="X9" s="21">
        <v>0</v>
      </c>
      <c r="Y9" s="21">
        <v>0</v>
      </c>
    </row>
    <row r="10" spans="1:25" ht="22.5" x14ac:dyDescent="0.25">
      <c r="A10" s="3" t="s">
        <v>20</v>
      </c>
      <c r="B10" s="23">
        <f t="shared" ref="B10:B18" si="0">SUM(C10:Y10)</f>
        <v>67501</v>
      </c>
      <c r="C10" s="21">
        <v>0</v>
      </c>
      <c r="D10" s="43">
        <v>24768</v>
      </c>
      <c r="E10" s="43">
        <v>0</v>
      </c>
      <c r="F10" s="43">
        <v>19936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9326</v>
      </c>
      <c r="S10" s="21">
        <v>0</v>
      </c>
      <c r="T10" s="21">
        <v>0</v>
      </c>
      <c r="U10" s="21">
        <v>2737</v>
      </c>
      <c r="V10" s="21">
        <v>0</v>
      </c>
      <c r="W10" s="21">
        <v>10734</v>
      </c>
      <c r="X10" s="21">
        <v>0</v>
      </c>
      <c r="Y10" s="21">
        <v>0</v>
      </c>
    </row>
    <row r="11" spans="1:25" ht="22.5" x14ac:dyDescent="0.25">
      <c r="A11" s="3" t="s">
        <v>21</v>
      </c>
      <c r="B11" s="23">
        <f t="shared" si="0"/>
        <v>80</v>
      </c>
      <c r="C11" s="21">
        <v>0</v>
      </c>
      <c r="D11" s="43">
        <v>0</v>
      </c>
      <c r="E11" s="43">
        <v>0</v>
      </c>
      <c r="F11" s="43">
        <v>20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60</v>
      </c>
      <c r="X11" s="21">
        <v>0</v>
      </c>
      <c r="Y11" s="21">
        <v>0</v>
      </c>
    </row>
    <row r="12" spans="1:25" x14ac:dyDescent="0.25">
      <c r="A12" s="3" t="s">
        <v>22</v>
      </c>
      <c r="B12" s="23">
        <f t="shared" si="0"/>
        <v>325675</v>
      </c>
      <c r="C12" s="21">
        <v>9000</v>
      </c>
      <c r="D12" s="43">
        <v>34168</v>
      </c>
      <c r="E12" s="43">
        <v>41341</v>
      </c>
      <c r="F12" s="43">
        <v>58046</v>
      </c>
      <c r="G12" s="21">
        <v>44725</v>
      </c>
      <c r="H12" s="21">
        <v>0</v>
      </c>
      <c r="I12" s="21">
        <v>17000</v>
      </c>
      <c r="J12" s="21">
        <v>100</v>
      </c>
      <c r="K12" s="21">
        <v>0</v>
      </c>
      <c r="L12" s="21">
        <v>0</v>
      </c>
      <c r="M12" s="21">
        <v>43274</v>
      </c>
      <c r="N12" s="21">
        <v>0</v>
      </c>
      <c r="O12" s="21">
        <v>0</v>
      </c>
      <c r="P12" s="21">
        <v>5064</v>
      </c>
      <c r="Q12" s="21">
        <v>5625</v>
      </c>
      <c r="R12" s="21">
        <v>8809</v>
      </c>
      <c r="S12" s="21">
        <v>0</v>
      </c>
      <c r="T12" s="21">
        <v>150</v>
      </c>
      <c r="U12" s="21">
        <v>3584</v>
      </c>
      <c r="V12" s="21">
        <v>4500</v>
      </c>
      <c r="W12" s="21">
        <v>22261</v>
      </c>
      <c r="X12" s="21">
        <v>1410</v>
      </c>
      <c r="Y12" s="21">
        <v>26618</v>
      </c>
    </row>
    <row r="13" spans="1:25" ht="22.5" x14ac:dyDescent="0.25">
      <c r="A13" s="3" t="s">
        <v>23</v>
      </c>
      <c r="B13" s="23">
        <f t="shared" si="0"/>
        <v>94436</v>
      </c>
      <c r="C13" s="21">
        <v>0</v>
      </c>
      <c r="D13" s="43">
        <v>3310</v>
      </c>
      <c r="E13" s="43">
        <v>0</v>
      </c>
      <c r="F13" s="43">
        <v>21435</v>
      </c>
      <c r="G13" s="21">
        <v>11361</v>
      </c>
      <c r="H13" s="21">
        <v>0</v>
      </c>
      <c r="I13" s="21">
        <v>35030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1180</v>
      </c>
      <c r="R13" s="21">
        <v>5010</v>
      </c>
      <c r="S13" s="21">
        <v>0</v>
      </c>
      <c r="T13" s="21">
        <v>400</v>
      </c>
      <c r="U13" s="21">
        <v>100</v>
      </c>
      <c r="V13" s="21">
        <v>0</v>
      </c>
      <c r="W13" s="21">
        <v>13740</v>
      </c>
      <c r="X13" s="21">
        <v>0</v>
      </c>
      <c r="Y13" s="21">
        <v>2870</v>
      </c>
    </row>
    <row r="14" spans="1:25" ht="22.5" x14ac:dyDescent="0.25">
      <c r="A14" s="3" t="s">
        <v>25</v>
      </c>
      <c r="B14" s="23">
        <f t="shared" si="0"/>
        <v>11367</v>
      </c>
      <c r="C14" s="21">
        <v>0</v>
      </c>
      <c r="D14" s="43">
        <v>1000</v>
      </c>
      <c r="E14" s="43">
        <v>0</v>
      </c>
      <c r="F14" s="43">
        <v>700</v>
      </c>
      <c r="G14" s="21">
        <v>5200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812</v>
      </c>
      <c r="N14" s="21">
        <v>0</v>
      </c>
      <c r="O14" s="21">
        <v>0</v>
      </c>
      <c r="P14" s="21">
        <v>420</v>
      </c>
      <c r="Q14" s="21">
        <v>0</v>
      </c>
      <c r="R14" s="21">
        <v>695</v>
      </c>
      <c r="S14" s="21">
        <v>0</v>
      </c>
      <c r="T14" s="21">
        <v>142</v>
      </c>
      <c r="U14" s="21">
        <v>28</v>
      </c>
      <c r="V14" s="21">
        <v>0</v>
      </c>
      <c r="W14" s="21">
        <v>870</v>
      </c>
      <c r="X14" s="21">
        <v>0</v>
      </c>
      <c r="Y14" s="21">
        <v>1500</v>
      </c>
    </row>
    <row r="15" spans="1:25" ht="22.5" x14ac:dyDescent="0.25">
      <c r="A15" s="3" t="s">
        <v>51</v>
      </c>
      <c r="B15" s="23">
        <f t="shared" si="0"/>
        <v>376538</v>
      </c>
      <c r="C15" s="21">
        <v>0</v>
      </c>
      <c r="D15" s="43">
        <v>1700</v>
      </c>
      <c r="E15" s="43">
        <v>0</v>
      </c>
      <c r="F15" s="43">
        <v>0</v>
      </c>
      <c r="G15" s="21">
        <v>0</v>
      </c>
      <c r="H15" s="21">
        <v>0</v>
      </c>
      <c r="I15" s="21">
        <v>0</v>
      </c>
      <c r="J15" s="21">
        <v>0</v>
      </c>
      <c r="K15" s="21">
        <v>50000</v>
      </c>
      <c r="L15" s="21">
        <v>285395</v>
      </c>
      <c r="M15" s="21">
        <v>0</v>
      </c>
      <c r="N15" s="21">
        <v>27443</v>
      </c>
      <c r="O15" s="21">
        <v>12000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x14ac:dyDescent="0.25">
      <c r="A16" s="3" t="s">
        <v>27</v>
      </c>
      <c r="B16" s="23">
        <f t="shared" si="0"/>
        <v>3000</v>
      </c>
      <c r="C16" s="21">
        <v>0</v>
      </c>
      <c r="D16" s="43">
        <v>3000</v>
      </c>
      <c r="E16" s="43">
        <v>0</v>
      </c>
      <c r="F16" s="43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2.5" x14ac:dyDescent="0.25">
      <c r="A17" s="3" t="s">
        <v>28</v>
      </c>
      <c r="B17" s="23">
        <f t="shared" si="0"/>
        <v>1196121</v>
      </c>
      <c r="C17" s="21">
        <v>0</v>
      </c>
      <c r="D17" s="43">
        <v>7816</v>
      </c>
      <c r="E17" s="43">
        <v>0</v>
      </c>
      <c r="F17" s="43">
        <v>0</v>
      </c>
      <c r="G17" s="21">
        <v>5000</v>
      </c>
      <c r="H17" s="21">
        <v>457111</v>
      </c>
      <c r="I17" s="21">
        <v>22970</v>
      </c>
      <c r="J17" s="21">
        <v>0</v>
      </c>
      <c r="K17" s="21">
        <v>472323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646</v>
      </c>
      <c r="R17" s="21">
        <v>30340</v>
      </c>
      <c r="S17" s="21">
        <v>10533</v>
      </c>
      <c r="T17" s="21">
        <v>0</v>
      </c>
      <c r="U17" s="21">
        <v>0</v>
      </c>
      <c r="V17" s="21">
        <v>0</v>
      </c>
      <c r="W17" s="21">
        <v>3329</v>
      </c>
      <c r="X17" s="21">
        <v>186053</v>
      </c>
      <c r="Y17" s="21">
        <v>0</v>
      </c>
    </row>
    <row r="18" spans="1:25" ht="22.5" x14ac:dyDescent="0.25">
      <c r="A18" s="13" t="s">
        <v>29</v>
      </c>
      <c r="B18" s="23">
        <f t="shared" si="0"/>
        <v>10000</v>
      </c>
      <c r="C18" s="17">
        <v>0</v>
      </c>
      <c r="D18" s="43">
        <v>0</v>
      </c>
      <c r="E18" s="43">
        <v>0</v>
      </c>
      <c r="F18" s="43">
        <v>0</v>
      </c>
      <c r="G18" s="17">
        <v>0</v>
      </c>
      <c r="H18" s="17">
        <v>0</v>
      </c>
      <c r="I18" s="17">
        <v>0</v>
      </c>
      <c r="J18" s="17">
        <v>0</v>
      </c>
      <c r="K18" s="17">
        <v>10000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</row>
    <row r="19" spans="1:25" x14ac:dyDescent="0.25">
      <c r="A19" s="19" t="s">
        <v>82</v>
      </c>
      <c r="B19" s="29">
        <f>SUM(B9:B18)</f>
        <v>2291408</v>
      </c>
      <c r="C19" s="25">
        <f t="shared" ref="C19:Y19" si="1">SUM(C9:C18)</f>
        <v>9000</v>
      </c>
      <c r="D19" s="25">
        <f t="shared" si="1"/>
        <v>146126</v>
      </c>
      <c r="E19" s="25">
        <f t="shared" si="1"/>
        <v>41341</v>
      </c>
      <c r="F19" s="25">
        <f t="shared" si="1"/>
        <v>165490</v>
      </c>
      <c r="G19" s="25">
        <f t="shared" si="1"/>
        <v>66286</v>
      </c>
      <c r="H19" s="25">
        <f t="shared" si="1"/>
        <v>457111</v>
      </c>
      <c r="I19" s="25">
        <f t="shared" si="1"/>
        <v>75000</v>
      </c>
      <c r="J19" s="25">
        <f t="shared" si="1"/>
        <v>100</v>
      </c>
      <c r="K19" s="25">
        <f t="shared" si="1"/>
        <v>532323</v>
      </c>
      <c r="L19" s="25">
        <f t="shared" si="1"/>
        <v>285395</v>
      </c>
      <c r="M19" s="25">
        <f t="shared" si="1"/>
        <v>44086</v>
      </c>
      <c r="N19" s="25">
        <f t="shared" si="1"/>
        <v>27443</v>
      </c>
      <c r="O19" s="25">
        <f t="shared" si="1"/>
        <v>12000</v>
      </c>
      <c r="P19" s="25">
        <f t="shared" si="1"/>
        <v>5484</v>
      </c>
      <c r="Q19" s="25">
        <f t="shared" si="1"/>
        <v>7451</v>
      </c>
      <c r="R19" s="25">
        <f t="shared" si="1"/>
        <v>81062</v>
      </c>
      <c r="S19" s="25">
        <f t="shared" si="1"/>
        <v>10533</v>
      </c>
      <c r="T19" s="25">
        <f t="shared" si="1"/>
        <v>692</v>
      </c>
      <c r="U19" s="25">
        <f t="shared" si="1"/>
        <v>15402</v>
      </c>
      <c r="V19" s="25">
        <f t="shared" si="1"/>
        <v>4500</v>
      </c>
      <c r="W19" s="25">
        <f t="shared" si="1"/>
        <v>86132</v>
      </c>
      <c r="X19" s="25">
        <f t="shared" si="1"/>
        <v>187463</v>
      </c>
      <c r="Y19" s="25">
        <f t="shared" si="1"/>
        <v>30988</v>
      </c>
    </row>
    <row r="20" spans="1:25" ht="15.75" thickBot="1" x14ac:dyDescent="0.3"/>
    <row r="21" spans="1:25" ht="15.75" thickBot="1" x14ac:dyDescent="0.3">
      <c r="B21" s="4"/>
    </row>
  </sheetData>
  <sortState columnSort="1" ref="C7:Y18">
    <sortCondition ref="C7:Y7"/>
  </sortState>
  <mergeCells count="5">
    <mergeCell ref="A1:Y1"/>
    <mergeCell ref="A3:Y3"/>
    <mergeCell ref="A4:Y4"/>
    <mergeCell ref="A5:Y5"/>
    <mergeCell ref="A7:A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5" sqref="A5:G5"/>
    </sheetView>
  </sheetViews>
  <sheetFormatPr defaultRowHeight="15" x14ac:dyDescent="0.25"/>
  <cols>
    <col min="1" max="1" width="45.7109375" bestFit="1" customWidth="1"/>
    <col min="2" max="7" width="11.42578125" bestFit="1" customWidth="1"/>
  </cols>
  <sheetData>
    <row r="1" spans="1:7" x14ac:dyDescent="0.25">
      <c r="A1" s="53" t="s">
        <v>0</v>
      </c>
      <c r="B1" s="53"/>
      <c r="C1" s="53"/>
      <c r="D1" s="53"/>
      <c r="E1" s="53"/>
      <c r="F1" s="53"/>
      <c r="G1" s="53"/>
    </row>
    <row r="3" spans="1:7" x14ac:dyDescent="0.25">
      <c r="A3" s="55" t="s">
        <v>31</v>
      </c>
      <c r="B3" s="55"/>
      <c r="C3" s="55"/>
      <c r="D3" s="55"/>
      <c r="E3" s="55"/>
      <c r="F3" s="55"/>
      <c r="G3" s="55"/>
    </row>
    <row r="4" spans="1:7" x14ac:dyDescent="0.25">
      <c r="A4" s="54" t="s">
        <v>32</v>
      </c>
      <c r="B4" s="54"/>
      <c r="C4" s="54"/>
      <c r="D4" s="54"/>
      <c r="E4" s="54"/>
      <c r="F4" s="54"/>
      <c r="G4" s="54"/>
    </row>
    <row r="5" spans="1:7" x14ac:dyDescent="0.25">
      <c r="A5" s="54" t="s">
        <v>1</v>
      </c>
      <c r="B5" s="54"/>
      <c r="C5" s="54"/>
      <c r="D5" s="54"/>
      <c r="E5" s="54"/>
      <c r="F5" s="54"/>
      <c r="G5" s="54"/>
    </row>
    <row r="6" spans="1:7" x14ac:dyDescent="0.25">
      <c r="A6" s="54" t="s">
        <v>83</v>
      </c>
      <c r="B6" s="54"/>
      <c r="C6" s="54"/>
      <c r="D6" s="54"/>
      <c r="E6" s="54"/>
      <c r="F6" s="54"/>
      <c r="G6" s="54"/>
    </row>
    <row r="7" spans="1:7" x14ac:dyDescent="0.25">
      <c r="A7" s="54" t="s">
        <v>84</v>
      </c>
      <c r="B7" s="54"/>
      <c r="C7" s="54"/>
      <c r="D7" s="54"/>
      <c r="E7" s="54"/>
      <c r="F7" s="54"/>
      <c r="G7" s="54"/>
    </row>
    <row r="8" spans="1:7" x14ac:dyDescent="0.25">
      <c r="A8" s="54" t="s">
        <v>4</v>
      </c>
      <c r="B8" s="54"/>
      <c r="C8" s="54"/>
      <c r="D8" s="54"/>
      <c r="E8" s="54"/>
      <c r="F8" s="54"/>
      <c r="G8" s="54"/>
    </row>
    <row r="10" spans="1:7" ht="147" x14ac:dyDescent="0.25">
      <c r="A10" s="51" t="s">
        <v>5</v>
      </c>
      <c r="B10" s="5" t="s">
        <v>6</v>
      </c>
      <c r="C10" s="5" t="s">
        <v>85</v>
      </c>
      <c r="D10" s="5" t="s">
        <v>86</v>
      </c>
      <c r="E10" s="5" t="s">
        <v>87</v>
      </c>
      <c r="F10" s="5" t="s">
        <v>88</v>
      </c>
      <c r="G10" s="5" t="s">
        <v>89</v>
      </c>
    </row>
    <row r="11" spans="1:7" x14ac:dyDescent="0.25">
      <c r="A11" s="52"/>
      <c r="B11" s="2" t="s">
        <v>18</v>
      </c>
      <c r="C11" s="2" t="s">
        <v>18</v>
      </c>
      <c r="D11" s="2" t="s">
        <v>18</v>
      </c>
      <c r="E11" s="2" t="s">
        <v>18</v>
      </c>
      <c r="F11" s="2" t="s">
        <v>18</v>
      </c>
      <c r="G11" s="2" t="s">
        <v>18</v>
      </c>
    </row>
    <row r="12" spans="1:7" x14ac:dyDescent="0.25">
      <c r="A12" s="3" t="s">
        <v>19</v>
      </c>
      <c r="B12" s="23">
        <v>13496</v>
      </c>
      <c r="C12" s="21">
        <v>6725</v>
      </c>
      <c r="D12" s="21">
        <v>6771</v>
      </c>
      <c r="E12" s="21">
        <v>0</v>
      </c>
      <c r="F12" s="21">
        <v>0</v>
      </c>
      <c r="G12" s="21">
        <v>0</v>
      </c>
    </row>
    <row r="13" spans="1:7" ht="22.5" x14ac:dyDescent="0.25">
      <c r="A13" s="3" t="s">
        <v>20</v>
      </c>
      <c r="B13" s="23">
        <v>3796</v>
      </c>
      <c r="C13" s="21">
        <v>2232</v>
      </c>
      <c r="D13" s="21">
        <v>1564</v>
      </c>
      <c r="E13" s="21">
        <v>0</v>
      </c>
      <c r="F13" s="21">
        <v>0</v>
      </c>
      <c r="G13" s="21">
        <v>0</v>
      </c>
    </row>
    <row r="14" spans="1:7" x14ac:dyDescent="0.25">
      <c r="A14" s="3" t="s">
        <v>22</v>
      </c>
      <c r="B14" s="23">
        <v>69915</v>
      </c>
      <c r="C14" s="21">
        <v>10461</v>
      </c>
      <c r="D14" s="21">
        <v>58954</v>
      </c>
      <c r="E14" s="21">
        <v>500</v>
      </c>
      <c r="F14" s="21">
        <v>0</v>
      </c>
      <c r="G14" s="21">
        <v>0</v>
      </c>
    </row>
    <row r="15" spans="1:7" ht="22.5" x14ac:dyDescent="0.25">
      <c r="A15" s="3" t="s">
        <v>23</v>
      </c>
      <c r="B15" s="23">
        <v>12480</v>
      </c>
      <c r="C15" s="21">
        <v>520</v>
      </c>
      <c r="D15" s="21">
        <v>1960</v>
      </c>
      <c r="E15" s="21">
        <v>10000</v>
      </c>
      <c r="F15" s="21">
        <v>0</v>
      </c>
      <c r="G15" s="21">
        <v>0</v>
      </c>
    </row>
    <row r="16" spans="1:7" ht="22.5" x14ac:dyDescent="0.25">
      <c r="A16" s="3" t="s">
        <v>25</v>
      </c>
      <c r="B16" s="23">
        <v>3686</v>
      </c>
      <c r="C16" s="21">
        <v>3686</v>
      </c>
      <c r="D16" s="21">
        <v>0</v>
      </c>
      <c r="E16" s="21">
        <v>0</v>
      </c>
      <c r="F16" s="21">
        <v>0</v>
      </c>
      <c r="G16" s="21">
        <v>0</v>
      </c>
    </row>
    <row r="17" spans="1:7" ht="22.5" x14ac:dyDescent="0.25">
      <c r="A17" s="3" t="s">
        <v>28</v>
      </c>
      <c r="B17" s="23">
        <v>294349</v>
      </c>
      <c r="C17" s="21">
        <v>0</v>
      </c>
      <c r="D17" s="21">
        <v>0</v>
      </c>
      <c r="E17" s="21">
        <v>222273</v>
      </c>
      <c r="F17" s="21">
        <v>72076</v>
      </c>
      <c r="G17" s="21">
        <v>0</v>
      </c>
    </row>
    <row r="18" spans="1:7" ht="22.5" x14ac:dyDescent="0.25">
      <c r="A18" s="13" t="s">
        <v>30</v>
      </c>
      <c r="B18" s="24">
        <v>1481</v>
      </c>
      <c r="C18" s="17">
        <v>0</v>
      </c>
      <c r="D18" s="17">
        <v>0</v>
      </c>
      <c r="E18" s="17">
        <v>0</v>
      </c>
      <c r="F18" s="17">
        <v>0</v>
      </c>
      <c r="G18" s="17">
        <v>1481</v>
      </c>
    </row>
    <row r="19" spans="1:7" x14ac:dyDescent="0.25">
      <c r="A19" s="19" t="s">
        <v>90</v>
      </c>
      <c r="B19" s="18">
        <f>SUM(B12:B18)</f>
        <v>399203</v>
      </c>
      <c r="C19" s="25">
        <f t="shared" ref="C19:G19" si="0">SUM(C12:C18)</f>
        <v>23624</v>
      </c>
      <c r="D19" s="25">
        <f t="shared" si="0"/>
        <v>69249</v>
      </c>
      <c r="E19" s="25">
        <f t="shared" si="0"/>
        <v>232773</v>
      </c>
      <c r="F19" s="25">
        <f t="shared" si="0"/>
        <v>72076</v>
      </c>
      <c r="G19" s="25">
        <f t="shared" si="0"/>
        <v>1481</v>
      </c>
    </row>
  </sheetData>
  <mergeCells count="8">
    <mergeCell ref="A8:G8"/>
    <mergeCell ref="A10:A11"/>
    <mergeCell ref="A1:G1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workbookViewId="0">
      <selection activeCell="F26" sqref="F26"/>
    </sheetView>
  </sheetViews>
  <sheetFormatPr defaultRowHeight="15" x14ac:dyDescent="0.25"/>
  <cols>
    <col min="1" max="1" width="45.7109375" bestFit="1" customWidth="1"/>
    <col min="2" max="40" width="11.42578125" bestFit="1" customWidth="1"/>
  </cols>
  <sheetData>
    <row r="1" spans="1:40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3" spans="1:40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x14ac:dyDescent="0.25">
      <c r="A4" s="54" t="s">
        <v>91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7" spans="1:40" ht="73.5" x14ac:dyDescent="0.25">
      <c r="A7" s="51" t="s">
        <v>5</v>
      </c>
      <c r="B7" s="5" t="s">
        <v>6</v>
      </c>
      <c r="C7" s="5" t="s">
        <v>122</v>
      </c>
      <c r="D7" s="5" t="s">
        <v>92</v>
      </c>
      <c r="E7" s="5" t="s">
        <v>123</v>
      </c>
      <c r="F7" s="5" t="s">
        <v>121</v>
      </c>
      <c r="G7" s="5" t="s">
        <v>93</v>
      </c>
      <c r="H7" s="5" t="s">
        <v>124</v>
      </c>
      <c r="I7" s="5" t="s">
        <v>125</v>
      </c>
      <c r="J7" s="5" t="s">
        <v>94</v>
      </c>
      <c r="K7" s="5" t="s">
        <v>95</v>
      </c>
      <c r="L7" s="5" t="s">
        <v>129</v>
      </c>
      <c r="M7" s="5" t="s">
        <v>126</v>
      </c>
      <c r="N7" s="5" t="s">
        <v>96</v>
      </c>
      <c r="O7" s="5" t="s">
        <v>97</v>
      </c>
      <c r="P7" s="5" t="s">
        <v>98</v>
      </c>
      <c r="Q7" s="5" t="s">
        <v>99</v>
      </c>
      <c r="R7" s="5" t="s">
        <v>100</v>
      </c>
      <c r="S7" s="5" t="s">
        <v>101</v>
      </c>
      <c r="T7" s="5" t="s">
        <v>102</v>
      </c>
      <c r="U7" s="5" t="s">
        <v>103</v>
      </c>
      <c r="V7" s="5" t="s">
        <v>104</v>
      </c>
      <c r="W7" s="5" t="s">
        <v>105</v>
      </c>
      <c r="X7" s="5" t="s">
        <v>106</v>
      </c>
      <c r="Y7" s="5" t="s">
        <v>127</v>
      </c>
      <c r="Z7" s="5" t="s">
        <v>107</v>
      </c>
      <c r="AA7" s="5" t="s">
        <v>108</v>
      </c>
      <c r="AB7" s="5" t="s">
        <v>109</v>
      </c>
      <c r="AC7" s="5" t="s">
        <v>110</v>
      </c>
      <c r="AD7" s="5" t="s">
        <v>111</v>
      </c>
      <c r="AE7" s="5" t="s">
        <v>112</v>
      </c>
      <c r="AF7" s="5" t="s">
        <v>113</v>
      </c>
      <c r="AG7" s="5" t="s">
        <v>114</v>
      </c>
      <c r="AH7" s="5" t="s">
        <v>115</v>
      </c>
      <c r="AI7" s="5" t="s">
        <v>116</v>
      </c>
      <c r="AJ7" s="5" t="s">
        <v>128</v>
      </c>
      <c r="AK7" s="5" t="s">
        <v>117</v>
      </c>
      <c r="AL7" s="5" t="s">
        <v>118</v>
      </c>
      <c r="AM7" s="5" t="s">
        <v>119</v>
      </c>
      <c r="AN7" s="5" t="s">
        <v>120</v>
      </c>
    </row>
    <row r="8" spans="1:40" x14ac:dyDescent="0.25">
      <c r="A8" s="52"/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2" t="s">
        <v>18</v>
      </c>
      <c r="M8" s="2" t="s">
        <v>18</v>
      </c>
      <c r="N8" s="2" t="s">
        <v>18</v>
      </c>
      <c r="O8" s="2" t="s">
        <v>18</v>
      </c>
      <c r="P8" s="2" t="s">
        <v>18</v>
      </c>
      <c r="Q8" s="2" t="s">
        <v>18</v>
      </c>
      <c r="R8" s="2" t="s">
        <v>18</v>
      </c>
      <c r="S8" s="2" t="s">
        <v>18</v>
      </c>
      <c r="T8" s="2" t="s">
        <v>18</v>
      </c>
      <c r="U8" s="2" t="s">
        <v>18</v>
      </c>
      <c r="V8" s="2" t="s">
        <v>18</v>
      </c>
      <c r="W8" s="2" t="s">
        <v>18</v>
      </c>
      <c r="X8" s="2" t="s">
        <v>18</v>
      </c>
      <c r="Y8" s="2" t="s">
        <v>18</v>
      </c>
      <c r="Z8" s="2" t="s">
        <v>18</v>
      </c>
      <c r="AA8" s="2" t="s">
        <v>18</v>
      </c>
      <c r="AB8" s="2" t="s">
        <v>18</v>
      </c>
      <c r="AC8" s="2" t="s">
        <v>18</v>
      </c>
      <c r="AD8" s="2" t="s">
        <v>18</v>
      </c>
      <c r="AE8" s="2" t="s">
        <v>18</v>
      </c>
      <c r="AF8" s="2" t="s">
        <v>18</v>
      </c>
      <c r="AG8" s="2" t="s">
        <v>18</v>
      </c>
      <c r="AH8" s="2" t="s">
        <v>18</v>
      </c>
      <c r="AI8" s="2" t="s">
        <v>18</v>
      </c>
      <c r="AJ8" s="2" t="s">
        <v>18</v>
      </c>
      <c r="AK8" s="2" t="s">
        <v>18</v>
      </c>
      <c r="AL8" s="2" t="s">
        <v>18</v>
      </c>
      <c r="AM8" s="2" t="s">
        <v>18</v>
      </c>
      <c r="AN8" s="2" t="s">
        <v>18</v>
      </c>
    </row>
    <row r="9" spans="1:40" x14ac:dyDescent="0.25">
      <c r="A9" s="3" t="s">
        <v>19</v>
      </c>
      <c r="B9" s="23">
        <f>SUM(C9:AN9)</f>
        <v>542221</v>
      </c>
      <c r="C9" s="21">
        <v>2959</v>
      </c>
      <c r="D9" s="43">
        <v>17835</v>
      </c>
      <c r="E9" s="21">
        <v>2650</v>
      </c>
      <c r="F9" s="21">
        <v>648</v>
      </c>
      <c r="G9" s="21">
        <v>151204</v>
      </c>
      <c r="H9" s="21">
        <v>500</v>
      </c>
      <c r="I9" s="21">
        <v>2800</v>
      </c>
      <c r="J9" s="21">
        <v>75966</v>
      </c>
      <c r="K9" s="21">
        <v>56244</v>
      </c>
      <c r="L9" s="21">
        <v>0</v>
      </c>
      <c r="M9" s="21">
        <v>7471</v>
      </c>
      <c r="N9" s="21">
        <v>3774</v>
      </c>
      <c r="O9" s="21">
        <v>11012</v>
      </c>
      <c r="P9" s="21">
        <v>5658</v>
      </c>
      <c r="Q9" s="21">
        <v>7048</v>
      </c>
      <c r="R9" s="21">
        <v>23614</v>
      </c>
      <c r="S9" s="21">
        <v>6078</v>
      </c>
      <c r="T9" s="21">
        <v>3848</v>
      </c>
      <c r="U9" s="21">
        <v>3237</v>
      </c>
      <c r="V9" s="21">
        <v>4899</v>
      </c>
      <c r="W9" s="21">
        <v>11254</v>
      </c>
      <c r="X9" s="21">
        <v>46860</v>
      </c>
      <c r="Y9" s="21">
        <v>3480</v>
      </c>
      <c r="Z9" s="21">
        <v>5843</v>
      </c>
      <c r="AA9" s="21">
        <v>5663</v>
      </c>
      <c r="AB9" s="21">
        <v>6988</v>
      </c>
      <c r="AC9" s="21">
        <v>3640</v>
      </c>
      <c r="AD9" s="21">
        <v>6552</v>
      </c>
      <c r="AE9" s="21">
        <v>3324</v>
      </c>
      <c r="AF9" s="21">
        <v>3072</v>
      </c>
      <c r="AG9" s="21">
        <v>3254</v>
      </c>
      <c r="AH9" s="21">
        <v>18067</v>
      </c>
      <c r="AI9" s="21">
        <v>17894</v>
      </c>
      <c r="AJ9" s="21">
        <v>1345</v>
      </c>
      <c r="AK9" s="21">
        <v>4698</v>
      </c>
      <c r="AL9" s="21">
        <v>6241</v>
      </c>
      <c r="AM9" s="21">
        <v>2602</v>
      </c>
      <c r="AN9" s="21">
        <v>3999</v>
      </c>
    </row>
    <row r="10" spans="1:40" ht="22.5" x14ac:dyDescent="0.25">
      <c r="A10" s="3" t="s">
        <v>20</v>
      </c>
      <c r="B10" s="23">
        <f t="shared" ref="B10:B18" si="0">SUM(C10:AN10)</f>
        <v>159894</v>
      </c>
      <c r="C10" s="21">
        <v>202</v>
      </c>
      <c r="D10" s="43">
        <v>6042</v>
      </c>
      <c r="E10" s="21">
        <v>626</v>
      </c>
      <c r="F10" s="21">
        <v>154</v>
      </c>
      <c r="G10" s="21">
        <v>46136</v>
      </c>
      <c r="H10" s="21">
        <v>50</v>
      </c>
      <c r="I10" s="21">
        <v>150</v>
      </c>
      <c r="J10" s="21">
        <v>23110</v>
      </c>
      <c r="K10" s="21">
        <v>17357</v>
      </c>
      <c r="L10" s="21">
        <v>0</v>
      </c>
      <c r="M10" s="21">
        <v>89</v>
      </c>
      <c r="N10" s="21">
        <v>1029</v>
      </c>
      <c r="O10" s="21">
        <v>3058</v>
      </c>
      <c r="P10" s="21">
        <v>1694</v>
      </c>
      <c r="Q10" s="21">
        <v>2080</v>
      </c>
      <c r="R10" s="21">
        <v>6480</v>
      </c>
      <c r="S10" s="21">
        <v>1951</v>
      </c>
      <c r="T10" s="21">
        <v>1084</v>
      </c>
      <c r="U10" s="21">
        <v>924</v>
      </c>
      <c r="V10" s="21">
        <v>1406</v>
      </c>
      <c r="W10" s="21">
        <v>3417</v>
      </c>
      <c r="X10" s="21">
        <v>14976</v>
      </c>
      <c r="Y10" s="21">
        <v>90</v>
      </c>
      <c r="Z10" s="21">
        <v>1688</v>
      </c>
      <c r="AA10" s="21">
        <v>1684</v>
      </c>
      <c r="AB10" s="21">
        <v>2074</v>
      </c>
      <c r="AC10" s="21">
        <v>1103</v>
      </c>
      <c r="AD10" s="21">
        <v>1918</v>
      </c>
      <c r="AE10" s="21">
        <v>1014</v>
      </c>
      <c r="AF10" s="21">
        <v>899</v>
      </c>
      <c r="AG10" s="21">
        <v>1083</v>
      </c>
      <c r="AH10" s="21">
        <v>5857</v>
      </c>
      <c r="AI10" s="21">
        <v>5398</v>
      </c>
      <c r="AJ10" s="21">
        <v>70</v>
      </c>
      <c r="AK10" s="21">
        <v>1331</v>
      </c>
      <c r="AL10" s="21">
        <v>1788</v>
      </c>
      <c r="AM10" s="21">
        <v>737</v>
      </c>
      <c r="AN10" s="21">
        <v>1145</v>
      </c>
    </row>
    <row r="11" spans="1:40" ht="22.5" x14ac:dyDescent="0.25">
      <c r="A11" s="3" t="s">
        <v>21</v>
      </c>
      <c r="B11" s="23">
        <f t="shared" si="0"/>
        <v>1096</v>
      </c>
      <c r="C11" s="21">
        <v>0</v>
      </c>
      <c r="D11" s="43">
        <v>488</v>
      </c>
      <c r="E11" s="21">
        <v>0</v>
      </c>
      <c r="F11" s="21">
        <v>0</v>
      </c>
      <c r="G11" s="21">
        <v>50</v>
      </c>
      <c r="H11" s="21">
        <v>0</v>
      </c>
      <c r="I11" s="21">
        <v>0</v>
      </c>
      <c r="J11" s="21">
        <v>60</v>
      </c>
      <c r="K11" s="21">
        <v>400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28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70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</row>
    <row r="12" spans="1:40" x14ac:dyDescent="0.25">
      <c r="A12" s="3" t="s">
        <v>22</v>
      </c>
      <c r="B12" s="23">
        <f t="shared" si="0"/>
        <v>263980</v>
      </c>
      <c r="C12" s="21">
        <v>70</v>
      </c>
      <c r="D12" s="43">
        <v>47471</v>
      </c>
      <c r="E12" s="21">
        <v>5190</v>
      </c>
      <c r="F12" s="21">
        <v>0</v>
      </c>
      <c r="G12" s="21">
        <v>35626</v>
      </c>
      <c r="H12" s="21">
        <v>500</v>
      </c>
      <c r="I12" s="21">
        <v>38250</v>
      </c>
      <c r="J12" s="21">
        <v>7619</v>
      </c>
      <c r="K12" s="21">
        <v>18925</v>
      </c>
      <c r="L12" s="21">
        <v>0</v>
      </c>
      <c r="M12" s="21">
        <v>39088</v>
      </c>
      <c r="N12" s="21">
        <v>580</v>
      </c>
      <c r="O12" s="21">
        <v>570</v>
      </c>
      <c r="P12" s="21">
        <v>700</v>
      </c>
      <c r="Q12" s="21">
        <v>600</v>
      </c>
      <c r="R12" s="21">
        <v>6900</v>
      </c>
      <c r="S12" s="21">
        <v>600</v>
      </c>
      <c r="T12" s="21">
        <v>2733</v>
      </c>
      <c r="U12" s="21">
        <v>520</v>
      </c>
      <c r="V12" s="21">
        <v>550</v>
      </c>
      <c r="W12" s="21">
        <v>945</v>
      </c>
      <c r="X12" s="21">
        <v>24037</v>
      </c>
      <c r="Y12" s="21">
        <v>11239</v>
      </c>
      <c r="Z12" s="21">
        <v>400</v>
      </c>
      <c r="AA12" s="21">
        <v>300</v>
      </c>
      <c r="AB12" s="21">
        <v>300</v>
      </c>
      <c r="AC12" s="21">
        <v>950</v>
      </c>
      <c r="AD12" s="21">
        <v>750</v>
      </c>
      <c r="AE12" s="21">
        <v>300</v>
      </c>
      <c r="AF12" s="21">
        <v>200</v>
      </c>
      <c r="AG12" s="21">
        <v>450</v>
      </c>
      <c r="AH12" s="21">
        <v>4274</v>
      </c>
      <c r="AI12" s="21">
        <v>5783</v>
      </c>
      <c r="AJ12" s="21">
        <v>5838</v>
      </c>
      <c r="AK12" s="21">
        <v>639</v>
      </c>
      <c r="AL12" s="21">
        <v>506</v>
      </c>
      <c r="AM12" s="21">
        <v>500</v>
      </c>
      <c r="AN12" s="21">
        <v>77</v>
      </c>
    </row>
    <row r="13" spans="1:40" ht="22.5" x14ac:dyDescent="0.25">
      <c r="A13" s="3" t="s">
        <v>23</v>
      </c>
      <c r="B13" s="23">
        <f t="shared" si="0"/>
        <v>102657</v>
      </c>
      <c r="C13" s="21">
        <v>10208</v>
      </c>
      <c r="D13" s="43">
        <v>6900</v>
      </c>
      <c r="E13" s="21">
        <v>7340</v>
      </c>
      <c r="F13" s="21">
        <v>0</v>
      </c>
      <c r="G13" s="21">
        <v>25810</v>
      </c>
      <c r="H13" s="21">
        <v>200</v>
      </c>
      <c r="I13" s="21">
        <v>3800</v>
      </c>
      <c r="J13" s="21">
        <v>4365</v>
      </c>
      <c r="K13" s="21">
        <v>5160</v>
      </c>
      <c r="L13" s="21">
        <v>0</v>
      </c>
      <c r="M13" s="21">
        <v>7015</v>
      </c>
      <c r="N13" s="21">
        <v>500</v>
      </c>
      <c r="O13" s="21">
        <v>3204</v>
      </c>
      <c r="P13" s="21">
        <v>0</v>
      </c>
      <c r="Q13" s="21">
        <v>0</v>
      </c>
      <c r="R13" s="21">
        <v>5727</v>
      </c>
      <c r="S13" s="21">
        <v>0</v>
      </c>
      <c r="T13" s="21">
        <v>0</v>
      </c>
      <c r="U13" s="21">
        <v>0</v>
      </c>
      <c r="V13" s="21">
        <v>0</v>
      </c>
      <c r="W13" s="21">
        <v>643</v>
      </c>
      <c r="X13" s="21">
        <v>3547</v>
      </c>
      <c r="Y13" s="21">
        <v>2890</v>
      </c>
      <c r="Z13" s="21">
        <v>0</v>
      </c>
      <c r="AA13" s="21">
        <v>0</v>
      </c>
      <c r="AB13" s="21">
        <v>0</v>
      </c>
      <c r="AC13" s="21">
        <v>6056</v>
      </c>
      <c r="AD13" s="21">
        <v>1558</v>
      </c>
      <c r="AE13" s="21">
        <v>0</v>
      </c>
      <c r="AF13" s="21">
        <v>700</v>
      </c>
      <c r="AG13" s="21">
        <v>0</v>
      </c>
      <c r="AH13" s="21">
        <v>1109</v>
      </c>
      <c r="AI13" s="21">
        <v>1824</v>
      </c>
      <c r="AJ13" s="21">
        <v>1050</v>
      </c>
      <c r="AK13" s="21">
        <v>2051</v>
      </c>
      <c r="AL13" s="21">
        <v>0</v>
      </c>
      <c r="AM13" s="21">
        <v>100</v>
      </c>
      <c r="AN13" s="21">
        <v>900</v>
      </c>
    </row>
    <row r="14" spans="1:40" x14ac:dyDescent="0.25">
      <c r="A14" s="3" t="s">
        <v>24</v>
      </c>
      <c r="B14" s="23">
        <f t="shared" si="0"/>
        <v>4537</v>
      </c>
      <c r="C14" s="21">
        <v>0</v>
      </c>
      <c r="D14" s="4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2300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1497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740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</row>
    <row r="15" spans="1:40" ht="22.5" x14ac:dyDescent="0.25">
      <c r="A15" s="3" t="s">
        <v>25</v>
      </c>
      <c r="B15" s="23">
        <f t="shared" si="0"/>
        <v>4360</v>
      </c>
      <c r="C15" s="21">
        <v>0</v>
      </c>
      <c r="D15" s="43">
        <v>0</v>
      </c>
      <c r="E15" s="21">
        <v>0</v>
      </c>
      <c r="F15" s="21">
        <v>0</v>
      </c>
      <c r="G15" s="21">
        <v>1300</v>
      </c>
      <c r="H15" s="21">
        <v>0</v>
      </c>
      <c r="I15" s="21">
        <v>0</v>
      </c>
      <c r="J15" s="21">
        <v>60</v>
      </c>
      <c r="K15" s="21">
        <v>130</v>
      </c>
      <c r="L15" s="21">
        <v>0</v>
      </c>
      <c r="M15" s="21">
        <v>400</v>
      </c>
      <c r="N15" s="21">
        <v>0</v>
      </c>
      <c r="O15" s="21">
        <v>400</v>
      </c>
      <c r="P15" s="21">
        <v>0</v>
      </c>
      <c r="Q15" s="21">
        <v>0</v>
      </c>
      <c r="R15" s="21">
        <v>1200</v>
      </c>
      <c r="S15" s="21">
        <v>0</v>
      </c>
      <c r="T15" s="21">
        <v>0</v>
      </c>
      <c r="U15" s="21">
        <v>0</v>
      </c>
      <c r="V15" s="21">
        <v>0</v>
      </c>
      <c r="W15" s="21">
        <v>40</v>
      </c>
      <c r="X15" s="21">
        <v>240</v>
      </c>
      <c r="Y15" s="21">
        <v>0</v>
      </c>
      <c r="Z15" s="21">
        <v>0</v>
      </c>
      <c r="AA15" s="21">
        <v>0</v>
      </c>
      <c r="AB15" s="21">
        <v>0</v>
      </c>
      <c r="AC15" s="21">
        <v>450</v>
      </c>
      <c r="AD15" s="21">
        <v>100</v>
      </c>
      <c r="AE15" s="21">
        <v>0</v>
      </c>
      <c r="AF15" s="21">
        <v>0</v>
      </c>
      <c r="AG15" s="21">
        <v>0</v>
      </c>
      <c r="AH15" s="21">
        <v>10</v>
      </c>
      <c r="AI15" s="21">
        <v>30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</row>
    <row r="16" spans="1:40" ht="22.5" x14ac:dyDescent="0.25">
      <c r="A16" s="3" t="s">
        <v>51</v>
      </c>
      <c r="B16" s="23">
        <f t="shared" si="0"/>
        <v>37950</v>
      </c>
      <c r="C16" s="21">
        <v>19000</v>
      </c>
      <c r="D16" s="43">
        <v>0</v>
      </c>
      <c r="E16" s="21">
        <v>18950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</row>
    <row r="17" spans="1:40" ht="22.5" x14ac:dyDescent="0.25">
      <c r="A17" s="3" t="s">
        <v>28</v>
      </c>
      <c r="B17" s="23">
        <f t="shared" si="0"/>
        <v>189009</v>
      </c>
      <c r="C17" s="21">
        <v>0</v>
      </c>
      <c r="D17" s="43">
        <v>0</v>
      </c>
      <c r="E17" s="21">
        <v>0</v>
      </c>
      <c r="F17" s="21">
        <v>0</v>
      </c>
      <c r="G17" s="21">
        <v>2509</v>
      </c>
      <c r="H17" s="21">
        <v>0</v>
      </c>
      <c r="I17" s="21">
        <v>0</v>
      </c>
      <c r="J17" s="21">
        <v>10900</v>
      </c>
      <c r="K17" s="21">
        <v>300</v>
      </c>
      <c r="L17" s="21">
        <v>166850</v>
      </c>
      <c r="M17" s="21">
        <v>872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4043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2875</v>
      </c>
      <c r="AI17" s="21">
        <v>660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</row>
    <row r="18" spans="1:40" ht="22.5" x14ac:dyDescent="0.25">
      <c r="A18" s="13" t="s">
        <v>29</v>
      </c>
      <c r="B18" s="23">
        <f t="shared" si="0"/>
        <v>6231</v>
      </c>
      <c r="C18" s="17">
        <v>431</v>
      </c>
      <c r="D18" s="43">
        <v>0</v>
      </c>
      <c r="E18" s="17">
        <v>5150</v>
      </c>
      <c r="F18" s="17">
        <v>0</v>
      </c>
      <c r="G18" s="17">
        <v>650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</row>
    <row r="19" spans="1:40" x14ac:dyDescent="0.25">
      <c r="A19" s="19" t="s">
        <v>82</v>
      </c>
      <c r="B19" s="18">
        <f t="shared" ref="B19:AN19" si="1">SUM(B9:B18)</f>
        <v>1311935</v>
      </c>
      <c r="C19" s="25">
        <f t="shared" si="1"/>
        <v>32870</v>
      </c>
      <c r="D19" s="25">
        <f t="shared" si="1"/>
        <v>78736</v>
      </c>
      <c r="E19" s="25">
        <f t="shared" si="1"/>
        <v>39906</v>
      </c>
      <c r="F19" s="25">
        <f t="shared" si="1"/>
        <v>802</v>
      </c>
      <c r="G19" s="25">
        <f t="shared" si="1"/>
        <v>263285</v>
      </c>
      <c r="H19" s="25">
        <f t="shared" si="1"/>
        <v>1250</v>
      </c>
      <c r="I19" s="25">
        <f t="shared" si="1"/>
        <v>45000</v>
      </c>
      <c r="J19" s="25">
        <f t="shared" si="1"/>
        <v>124380</v>
      </c>
      <c r="K19" s="25">
        <f t="shared" si="1"/>
        <v>98516</v>
      </c>
      <c r="L19" s="25">
        <f t="shared" si="1"/>
        <v>166850</v>
      </c>
      <c r="M19" s="25">
        <f t="shared" si="1"/>
        <v>54935</v>
      </c>
      <c r="N19" s="25">
        <f t="shared" si="1"/>
        <v>5883</v>
      </c>
      <c r="O19" s="25">
        <f t="shared" si="1"/>
        <v>18244</v>
      </c>
      <c r="P19" s="25">
        <f t="shared" si="1"/>
        <v>8052</v>
      </c>
      <c r="Q19" s="25">
        <f t="shared" si="1"/>
        <v>9728</v>
      </c>
      <c r="R19" s="25">
        <f t="shared" si="1"/>
        <v>43921</v>
      </c>
      <c r="S19" s="25">
        <f t="shared" si="1"/>
        <v>8629</v>
      </c>
      <c r="T19" s="25">
        <f t="shared" si="1"/>
        <v>7665</v>
      </c>
      <c r="U19" s="25">
        <f t="shared" si="1"/>
        <v>4681</v>
      </c>
      <c r="V19" s="25">
        <f t="shared" si="1"/>
        <v>6855</v>
      </c>
      <c r="W19" s="25">
        <f t="shared" si="1"/>
        <v>21867</v>
      </c>
      <c r="X19" s="25">
        <f t="shared" si="1"/>
        <v>89660</v>
      </c>
      <c r="Y19" s="25">
        <f t="shared" si="1"/>
        <v>17699</v>
      </c>
      <c r="Z19" s="25">
        <f t="shared" si="1"/>
        <v>7931</v>
      </c>
      <c r="AA19" s="25">
        <f t="shared" si="1"/>
        <v>7647</v>
      </c>
      <c r="AB19" s="25">
        <f t="shared" si="1"/>
        <v>9362</v>
      </c>
      <c r="AC19" s="25">
        <f t="shared" si="1"/>
        <v>12199</v>
      </c>
      <c r="AD19" s="25">
        <f t="shared" si="1"/>
        <v>10878</v>
      </c>
      <c r="AE19" s="25">
        <f t="shared" si="1"/>
        <v>4638</v>
      </c>
      <c r="AF19" s="25">
        <f t="shared" si="1"/>
        <v>4871</v>
      </c>
      <c r="AG19" s="25">
        <f t="shared" si="1"/>
        <v>4787</v>
      </c>
      <c r="AH19" s="25">
        <f t="shared" si="1"/>
        <v>33002</v>
      </c>
      <c r="AI19" s="25">
        <f t="shared" si="1"/>
        <v>31589</v>
      </c>
      <c r="AJ19" s="25">
        <f t="shared" si="1"/>
        <v>8303</v>
      </c>
      <c r="AK19" s="25">
        <f t="shared" si="1"/>
        <v>8719</v>
      </c>
      <c r="AL19" s="25">
        <f t="shared" si="1"/>
        <v>8535</v>
      </c>
      <c r="AM19" s="25">
        <f t="shared" si="1"/>
        <v>3939</v>
      </c>
      <c r="AN19" s="25">
        <f t="shared" si="1"/>
        <v>6121</v>
      </c>
    </row>
  </sheetData>
  <sortState columnSort="1" ref="C7:AN19">
    <sortCondition ref="C7:AN7"/>
  </sortState>
  <mergeCells count="5">
    <mergeCell ref="A1:AN1"/>
    <mergeCell ref="A3:AN3"/>
    <mergeCell ref="A4:AN4"/>
    <mergeCell ref="A5:AN5"/>
    <mergeCell ref="A7:A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workbookViewId="0">
      <selection activeCell="B22" sqref="B22"/>
    </sheetView>
  </sheetViews>
  <sheetFormatPr defaultRowHeight="15" x14ac:dyDescent="0.25"/>
  <cols>
    <col min="1" max="1" width="45.7109375" bestFit="1" customWidth="1"/>
    <col min="2" max="2" width="11.85546875" bestFit="1" customWidth="1"/>
    <col min="3" max="32" width="11.42578125" bestFit="1" customWidth="1"/>
    <col min="33" max="34" width="11.42578125" customWidth="1"/>
    <col min="35" max="65" width="11.42578125" bestFit="1" customWidth="1"/>
  </cols>
  <sheetData>
    <row r="1" spans="1:6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</row>
    <row r="3" spans="1:6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</row>
    <row r="4" spans="1:65" x14ac:dyDescent="0.25">
      <c r="A4" s="54" t="s">
        <v>130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</row>
    <row r="5" spans="1:65" x14ac:dyDescent="0.2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</row>
    <row r="7" spans="1:65" ht="157.5" x14ac:dyDescent="0.25">
      <c r="A7" s="51" t="s">
        <v>5</v>
      </c>
      <c r="B7" s="5" t="s">
        <v>6</v>
      </c>
      <c r="C7" s="5" t="s">
        <v>188</v>
      </c>
      <c r="D7" s="5" t="s">
        <v>131</v>
      </c>
      <c r="E7" s="5" t="s">
        <v>185</v>
      </c>
      <c r="F7" s="5" t="s">
        <v>174</v>
      </c>
      <c r="G7" s="5" t="s">
        <v>184</v>
      </c>
      <c r="H7" s="5" t="s">
        <v>173</v>
      </c>
      <c r="I7" s="5" t="s">
        <v>132</v>
      </c>
      <c r="J7" s="5" t="s">
        <v>133</v>
      </c>
      <c r="K7" s="5" t="s">
        <v>134</v>
      </c>
      <c r="L7" s="5" t="s">
        <v>135</v>
      </c>
      <c r="M7" s="5" t="s">
        <v>136</v>
      </c>
      <c r="N7" s="5" t="s">
        <v>137</v>
      </c>
      <c r="O7" s="5" t="s">
        <v>138</v>
      </c>
      <c r="P7" s="5" t="s">
        <v>139</v>
      </c>
      <c r="Q7" s="5" t="s">
        <v>140</v>
      </c>
      <c r="R7" s="5" t="s">
        <v>190</v>
      </c>
      <c r="S7" s="5" t="s">
        <v>141</v>
      </c>
      <c r="T7" s="5" t="s">
        <v>189</v>
      </c>
      <c r="U7" s="5" t="s">
        <v>142</v>
      </c>
      <c r="V7" s="5" t="s">
        <v>143</v>
      </c>
      <c r="W7" s="5" t="s">
        <v>144</v>
      </c>
      <c r="X7" s="5" t="s">
        <v>145</v>
      </c>
      <c r="Y7" s="5" t="s">
        <v>146</v>
      </c>
      <c r="Z7" s="5" t="s">
        <v>180</v>
      </c>
      <c r="AA7" s="5" t="s">
        <v>147</v>
      </c>
      <c r="AB7" s="5" t="s">
        <v>148</v>
      </c>
      <c r="AC7" s="5" t="s">
        <v>149</v>
      </c>
      <c r="AD7" s="5" t="s">
        <v>150</v>
      </c>
      <c r="AE7" s="5" t="s">
        <v>151</v>
      </c>
      <c r="AF7" s="5" t="s">
        <v>152</v>
      </c>
      <c r="AG7" s="45" t="s">
        <v>235</v>
      </c>
      <c r="AH7" s="45" t="s">
        <v>236</v>
      </c>
      <c r="AI7" s="5" t="s">
        <v>186</v>
      </c>
      <c r="AJ7" s="5" t="s">
        <v>153</v>
      </c>
      <c r="AK7" s="5" t="s">
        <v>154</v>
      </c>
      <c r="AL7" s="5" t="s">
        <v>155</v>
      </c>
      <c r="AM7" s="5" t="s">
        <v>156</v>
      </c>
      <c r="AN7" s="5" t="s">
        <v>157</v>
      </c>
      <c r="AO7" s="5" t="s">
        <v>158</v>
      </c>
      <c r="AP7" s="5" t="s">
        <v>181</v>
      </c>
      <c r="AQ7" s="5" t="s">
        <v>159</v>
      </c>
      <c r="AR7" s="5" t="s">
        <v>160</v>
      </c>
      <c r="AS7" s="5" t="s">
        <v>175</v>
      </c>
      <c r="AT7" s="5" t="s">
        <v>176</v>
      </c>
      <c r="AU7" s="5" t="s">
        <v>182</v>
      </c>
      <c r="AV7" s="5" t="s">
        <v>177</v>
      </c>
      <c r="AW7" s="5" t="s">
        <v>187</v>
      </c>
      <c r="AX7" s="5" t="s">
        <v>161</v>
      </c>
      <c r="AY7" s="5" t="s">
        <v>162</v>
      </c>
      <c r="AZ7" s="5" t="s">
        <v>163</v>
      </c>
      <c r="BA7" s="5" t="s">
        <v>164</v>
      </c>
      <c r="BB7" s="5" t="s">
        <v>191</v>
      </c>
      <c r="BC7" s="5" t="s">
        <v>165</v>
      </c>
      <c r="BD7" s="5" t="s">
        <v>166</v>
      </c>
      <c r="BE7" s="5" t="s">
        <v>167</v>
      </c>
      <c r="BF7" s="5" t="s">
        <v>168</v>
      </c>
      <c r="BG7" s="5" t="s">
        <v>169</v>
      </c>
      <c r="BH7" s="5" t="s">
        <v>170</v>
      </c>
      <c r="BI7" s="5" t="s">
        <v>171</v>
      </c>
      <c r="BJ7" s="5" t="s">
        <v>172</v>
      </c>
      <c r="BK7" s="5" t="s">
        <v>178</v>
      </c>
      <c r="BL7" s="5" t="s">
        <v>179</v>
      </c>
      <c r="BM7" s="5" t="s">
        <v>183</v>
      </c>
    </row>
    <row r="8" spans="1:65" x14ac:dyDescent="0.25">
      <c r="A8" s="52"/>
      <c r="B8" s="8" t="s">
        <v>18</v>
      </c>
      <c r="C8" s="8" t="s">
        <v>18</v>
      </c>
      <c r="D8" s="8" t="s">
        <v>18</v>
      </c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 t="s">
        <v>18</v>
      </c>
      <c r="P8" s="8" t="s">
        <v>18</v>
      </c>
      <c r="Q8" s="8" t="s">
        <v>18</v>
      </c>
      <c r="R8" s="8" t="s">
        <v>18</v>
      </c>
      <c r="S8" s="8" t="s">
        <v>18</v>
      </c>
      <c r="T8" s="8" t="s">
        <v>18</v>
      </c>
      <c r="U8" s="8" t="s">
        <v>18</v>
      </c>
      <c r="V8" s="8" t="s">
        <v>18</v>
      </c>
      <c r="W8" s="8" t="s">
        <v>18</v>
      </c>
      <c r="X8" s="8" t="s">
        <v>18</v>
      </c>
      <c r="Y8" s="8" t="s">
        <v>18</v>
      </c>
      <c r="Z8" s="8" t="s">
        <v>18</v>
      </c>
      <c r="AA8" s="8" t="s">
        <v>18</v>
      </c>
      <c r="AB8" s="8" t="s">
        <v>18</v>
      </c>
      <c r="AC8" s="8" t="s">
        <v>18</v>
      </c>
      <c r="AD8" s="8" t="s">
        <v>18</v>
      </c>
      <c r="AE8" s="8" t="s">
        <v>18</v>
      </c>
      <c r="AF8" s="8" t="s">
        <v>18</v>
      </c>
      <c r="AG8" s="8" t="s">
        <v>18</v>
      </c>
      <c r="AH8" s="8"/>
      <c r="AI8" s="8" t="s">
        <v>18</v>
      </c>
      <c r="AJ8" s="8" t="s">
        <v>18</v>
      </c>
      <c r="AK8" s="8" t="s">
        <v>18</v>
      </c>
      <c r="AL8" s="8" t="s">
        <v>18</v>
      </c>
      <c r="AM8" s="8" t="s">
        <v>18</v>
      </c>
      <c r="AN8" s="8" t="s">
        <v>18</v>
      </c>
      <c r="AO8" s="8" t="s">
        <v>18</v>
      </c>
      <c r="AP8" s="8" t="s">
        <v>18</v>
      </c>
      <c r="AQ8" s="8" t="s">
        <v>18</v>
      </c>
      <c r="AR8" s="8" t="s">
        <v>18</v>
      </c>
      <c r="AS8" s="8" t="s">
        <v>18</v>
      </c>
      <c r="AT8" s="8" t="s">
        <v>18</v>
      </c>
      <c r="AU8" s="8" t="s">
        <v>18</v>
      </c>
      <c r="AV8" s="8" t="s">
        <v>18</v>
      </c>
      <c r="AW8" s="8" t="s">
        <v>18</v>
      </c>
      <c r="AX8" s="8" t="s">
        <v>18</v>
      </c>
      <c r="AY8" s="8" t="s">
        <v>18</v>
      </c>
      <c r="AZ8" s="8" t="s">
        <v>18</v>
      </c>
      <c r="BA8" s="8" t="s">
        <v>18</v>
      </c>
      <c r="BB8" s="8" t="s">
        <v>18</v>
      </c>
      <c r="BC8" s="8" t="s">
        <v>18</v>
      </c>
      <c r="BD8" s="8" t="s">
        <v>18</v>
      </c>
      <c r="BE8" s="8" t="s">
        <v>18</v>
      </c>
      <c r="BF8" s="8" t="s">
        <v>18</v>
      </c>
      <c r="BG8" s="8" t="s">
        <v>18</v>
      </c>
      <c r="BH8" s="8" t="s">
        <v>18</v>
      </c>
      <c r="BI8" s="8" t="s">
        <v>18</v>
      </c>
      <c r="BJ8" s="8" t="s">
        <v>18</v>
      </c>
      <c r="BK8" s="8" t="s">
        <v>18</v>
      </c>
      <c r="BL8" s="8" t="s">
        <v>18</v>
      </c>
      <c r="BM8" s="8" t="s">
        <v>18</v>
      </c>
    </row>
    <row r="9" spans="1:65" x14ac:dyDescent="0.25">
      <c r="A9" s="7" t="s">
        <v>19</v>
      </c>
      <c r="B9" s="29">
        <f>SUM(C9:BM9)</f>
        <v>3597326</v>
      </c>
      <c r="C9" s="10">
        <v>0</v>
      </c>
      <c r="D9" s="43">
        <v>42564</v>
      </c>
      <c r="E9" s="10">
        <v>0</v>
      </c>
      <c r="F9" s="10">
        <v>300</v>
      </c>
      <c r="G9" s="10">
        <v>0</v>
      </c>
      <c r="H9" s="10">
        <v>0</v>
      </c>
      <c r="I9" s="10">
        <v>8390</v>
      </c>
      <c r="J9" s="10">
        <v>34440</v>
      </c>
      <c r="K9" s="10">
        <v>17182</v>
      </c>
      <c r="L9" s="10">
        <v>38814</v>
      </c>
      <c r="M9" s="10">
        <v>14531</v>
      </c>
      <c r="N9" s="10">
        <v>2508</v>
      </c>
      <c r="O9" s="10">
        <v>298922</v>
      </c>
      <c r="P9" s="10">
        <v>86689</v>
      </c>
      <c r="Q9" s="10">
        <v>280867</v>
      </c>
      <c r="R9" s="10">
        <v>0</v>
      </c>
      <c r="S9" s="10">
        <v>193973</v>
      </c>
      <c r="T9" s="10">
        <v>0</v>
      </c>
      <c r="U9" s="10">
        <v>75671</v>
      </c>
      <c r="V9" s="10">
        <v>284140</v>
      </c>
      <c r="W9" s="10">
        <v>7530</v>
      </c>
      <c r="X9" s="10">
        <v>26129</v>
      </c>
      <c r="Y9" s="10">
        <v>176736</v>
      </c>
      <c r="Z9" s="10">
        <v>0</v>
      </c>
      <c r="AA9" s="10">
        <v>457523</v>
      </c>
      <c r="AB9" s="10">
        <v>12953</v>
      </c>
      <c r="AC9" s="10">
        <v>94529</v>
      </c>
      <c r="AD9" s="10">
        <v>36426</v>
      </c>
      <c r="AE9" s="10">
        <v>53635</v>
      </c>
      <c r="AF9" s="10">
        <v>6234</v>
      </c>
      <c r="AG9" s="46">
        <v>793</v>
      </c>
      <c r="AH9" s="46">
        <v>1181</v>
      </c>
      <c r="AI9" s="10">
        <v>0</v>
      </c>
      <c r="AJ9" s="10">
        <v>63319</v>
      </c>
      <c r="AK9" s="10">
        <v>97085</v>
      </c>
      <c r="AL9" s="10">
        <v>23760</v>
      </c>
      <c r="AM9" s="10">
        <v>203626</v>
      </c>
      <c r="AN9" s="10">
        <v>95600</v>
      </c>
      <c r="AO9" s="10">
        <v>131775</v>
      </c>
      <c r="AP9" s="10">
        <v>0</v>
      </c>
      <c r="AQ9" s="10">
        <v>123142</v>
      </c>
      <c r="AR9" s="10">
        <v>9611</v>
      </c>
      <c r="AS9" s="10">
        <v>500</v>
      </c>
      <c r="AT9" s="10">
        <v>500</v>
      </c>
      <c r="AU9" s="10">
        <v>0</v>
      </c>
      <c r="AV9" s="10">
        <v>2000</v>
      </c>
      <c r="AW9" s="10">
        <v>0</v>
      </c>
      <c r="AX9" s="10">
        <v>32150</v>
      </c>
      <c r="AY9" s="10">
        <v>45751</v>
      </c>
      <c r="AZ9" s="10">
        <v>12890</v>
      </c>
      <c r="BA9" s="10">
        <v>96920</v>
      </c>
      <c r="BB9" s="10">
        <v>0</v>
      </c>
      <c r="BC9" s="10">
        <v>86339</v>
      </c>
      <c r="BD9" s="10">
        <v>6035</v>
      </c>
      <c r="BE9" s="10">
        <v>47151</v>
      </c>
      <c r="BF9" s="10">
        <v>6641</v>
      </c>
      <c r="BG9" s="10">
        <v>92091</v>
      </c>
      <c r="BH9" s="10">
        <v>152707</v>
      </c>
      <c r="BI9" s="10">
        <v>7404</v>
      </c>
      <c r="BJ9" s="10">
        <v>6169</v>
      </c>
      <c r="BK9" s="10">
        <v>1500</v>
      </c>
      <c r="BL9" s="10">
        <v>0</v>
      </c>
      <c r="BM9" s="10">
        <v>0</v>
      </c>
    </row>
    <row r="10" spans="1:65" ht="22.5" x14ac:dyDescent="0.25">
      <c r="A10" s="7" t="s">
        <v>20</v>
      </c>
      <c r="B10" s="29">
        <f t="shared" ref="B10:B19" si="0">SUM(C10:BM10)</f>
        <v>1012211</v>
      </c>
      <c r="C10" s="10">
        <v>0</v>
      </c>
      <c r="D10" s="43">
        <v>15268</v>
      </c>
      <c r="E10" s="10">
        <v>0</v>
      </c>
      <c r="F10" s="10">
        <v>74</v>
      </c>
      <c r="G10" s="10">
        <v>0</v>
      </c>
      <c r="H10" s="10">
        <v>0</v>
      </c>
      <c r="I10" s="10">
        <v>328</v>
      </c>
      <c r="J10" s="10">
        <v>15030</v>
      </c>
      <c r="K10" s="10">
        <v>3669</v>
      </c>
      <c r="L10" s="10">
        <v>9156</v>
      </c>
      <c r="M10" s="10">
        <v>3427</v>
      </c>
      <c r="N10" s="10">
        <v>592</v>
      </c>
      <c r="O10" s="10">
        <v>80783</v>
      </c>
      <c r="P10" s="10">
        <v>22680</v>
      </c>
      <c r="Q10" s="10">
        <v>87548</v>
      </c>
      <c r="R10" s="10">
        <v>0</v>
      </c>
      <c r="S10" s="10">
        <v>61636</v>
      </c>
      <c r="T10" s="10">
        <v>0</v>
      </c>
      <c r="U10" s="10">
        <v>25674</v>
      </c>
      <c r="V10" s="10">
        <v>68595</v>
      </c>
      <c r="W10" s="10">
        <v>1776</v>
      </c>
      <c r="X10" s="10">
        <v>6532</v>
      </c>
      <c r="Y10" s="10">
        <v>65467</v>
      </c>
      <c r="Z10" s="10">
        <v>0</v>
      </c>
      <c r="AA10" s="10">
        <v>112871</v>
      </c>
      <c r="AB10" s="10">
        <v>3056</v>
      </c>
      <c r="AC10" s="10">
        <v>28111</v>
      </c>
      <c r="AD10" s="10">
        <v>8800</v>
      </c>
      <c r="AE10" s="10">
        <v>13531</v>
      </c>
      <c r="AF10" s="10">
        <v>1471</v>
      </c>
      <c r="AG10" s="46">
        <v>187</v>
      </c>
      <c r="AH10" s="46">
        <v>279</v>
      </c>
      <c r="AI10" s="10">
        <v>0</v>
      </c>
      <c r="AJ10" s="10">
        <v>22718</v>
      </c>
      <c r="AK10" s="10">
        <v>23521</v>
      </c>
      <c r="AL10" s="10">
        <v>5758</v>
      </c>
      <c r="AM10" s="10">
        <v>52935</v>
      </c>
      <c r="AN10" s="10">
        <v>27125</v>
      </c>
      <c r="AO10" s="10">
        <v>43307</v>
      </c>
      <c r="AP10" s="10">
        <v>0</v>
      </c>
      <c r="AQ10" s="10">
        <v>30636</v>
      </c>
      <c r="AR10" s="10">
        <v>2267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10998</v>
      </c>
      <c r="AY10" s="10">
        <v>11163</v>
      </c>
      <c r="AZ10" s="10">
        <v>3160</v>
      </c>
      <c r="BA10" s="10">
        <v>33370</v>
      </c>
      <c r="BB10" s="10">
        <v>0</v>
      </c>
      <c r="BC10" s="10">
        <v>21347</v>
      </c>
      <c r="BD10" s="10">
        <v>1438</v>
      </c>
      <c r="BE10" s="10">
        <v>14973</v>
      </c>
      <c r="BF10" s="10">
        <v>1567</v>
      </c>
      <c r="BG10" s="10">
        <v>26026</v>
      </c>
      <c r="BH10" s="10">
        <v>37980</v>
      </c>
      <c r="BI10" s="10">
        <v>1809</v>
      </c>
      <c r="BJ10" s="10">
        <v>1428</v>
      </c>
      <c r="BK10" s="10">
        <v>1094</v>
      </c>
      <c r="BL10" s="10">
        <v>1050</v>
      </c>
      <c r="BM10" s="10">
        <v>0</v>
      </c>
    </row>
    <row r="11" spans="1:65" ht="22.5" x14ac:dyDescent="0.25">
      <c r="A11" s="7" t="s">
        <v>21</v>
      </c>
      <c r="B11" s="29">
        <f t="shared" si="0"/>
        <v>81047</v>
      </c>
      <c r="C11" s="10">
        <v>0</v>
      </c>
      <c r="D11" s="43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15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660</v>
      </c>
      <c r="Z11" s="10">
        <v>8666</v>
      </c>
      <c r="AA11" s="10">
        <v>0</v>
      </c>
      <c r="AB11" s="10">
        <v>0</v>
      </c>
      <c r="AC11" s="10">
        <v>368</v>
      </c>
      <c r="AD11" s="10">
        <v>0</v>
      </c>
      <c r="AE11" s="10">
        <v>0</v>
      </c>
      <c r="AF11" s="10">
        <v>0</v>
      </c>
      <c r="AG11" s="46"/>
      <c r="AH11" s="46"/>
      <c r="AI11" s="10">
        <v>0</v>
      </c>
      <c r="AJ11" s="10">
        <v>80</v>
      </c>
      <c r="AK11" s="10">
        <v>0</v>
      </c>
      <c r="AL11" s="10">
        <v>0</v>
      </c>
      <c r="AM11" s="10">
        <v>0</v>
      </c>
      <c r="AN11" s="10">
        <v>0</v>
      </c>
      <c r="AO11" s="10">
        <v>100</v>
      </c>
      <c r="AP11" s="10">
        <v>16272</v>
      </c>
      <c r="AQ11" s="10">
        <v>0</v>
      </c>
      <c r="AR11" s="10">
        <v>0</v>
      </c>
      <c r="AS11" s="10">
        <v>15630</v>
      </c>
      <c r="AT11" s="10">
        <v>12380</v>
      </c>
      <c r="AU11" s="10">
        <v>7086</v>
      </c>
      <c r="AV11" s="10">
        <v>15956</v>
      </c>
      <c r="AW11" s="10">
        <v>0</v>
      </c>
      <c r="AX11" s="10">
        <v>60</v>
      </c>
      <c r="AY11" s="10">
        <v>0</v>
      </c>
      <c r="AZ11" s="10">
        <v>0</v>
      </c>
      <c r="BA11" s="10">
        <v>130</v>
      </c>
      <c r="BB11" s="10">
        <v>0</v>
      </c>
      <c r="BC11" s="10">
        <v>0</v>
      </c>
      <c r="BD11" s="10">
        <v>0</v>
      </c>
      <c r="BE11" s="10">
        <v>0</v>
      </c>
      <c r="BF11" s="10">
        <v>3540</v>
      </c>
      <c r="BG11" s="10">
        <v>0</v>
      </c>
      <c r="BH11" s="10">
        <v>0</v>
      </c>
      <c r="BI11" s="10">
        <v>0</v>
      </c>
      <c r="BJ11" s="10">
        <v>0</v>
      </c>
      <c r="BK11" s="10">
        <v>58</v>
      </c>
      <c r="BL11" s="10">
        <v>46</v>
      </c>
      <c r="BM11" s="10">
        <v>0</v>
      </c>
    </row>
    <row r="12" spans="1:65" x14ac:dyDescent="0.25">
      <c r="A12" s="7" t="s">
        <v>22</v>
      </c>
      <c r="B12" s="29">
        <f t="shared" si="0"/>
        <v>648837</v>
      </c>
      <c r="C12" s="10">
        <v>0</v>
      </c>
      <c r="D12" s="43">
        <v>11850</v>
      </c>
      <c r="E12" s="10">
        <v>22042</v>
      </c>
      <c r="F12" s="10">
        <v>6944</v>
      </c>
      <c r="G12" s="10">
        <v>2000</v>
      </c>
      <c r="H12" s="10">
        <v>2200</v>
      </c>
      <c r="I12" s="10">
        <v>11700</v>
      </c>
      <c r="J12" s="10">
        <v>0</v>
      </c>
      <c r="K12" s="10">
        <v>6432</v>
      </c>
      <c r="L12" s="10">
        <v>5790</v>
      </c>
      <c r="M12" s="10">
        <v>80</v>
      </c>
      <c r="N12" s="10">
        <v>1200</v>
      </c>
      <c r="O12" s="10">
        <v>0</v>
      </c>
      <c r="P12" s="10">
        <v>0</v>
      </c>
      <c r="Q12" s="10">
        <v>59579</v>
      </c>
      <c r="R12" s="10">
        <v>0</v>
      </c>
      <c r="S12" s="10">
        <v>47821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126645</v>
      </c>
      <c r="Z12" s="10">
        <v>1552</v>
      </c>
      <c r="AA12" s="10">
        <v>0</v>
      </c>
      <c r="AB12" s="10">
        <v>0</v>
      </c>
      <c r="AC12" s="10">
        <v>72950</v>
      </c>
      <c r="AD12" s="10">
        <v>0</v>
      </c>
      <c r="AE12" s="10">
        <v>0</v>
      </c>
      <c r="AF12" s="10">
        <v>0</v>
      </c>
      <c r="AG12" s="46">
        <v>1299</v>
      </c>
      <c r="AH12" s="46">
        <v>1126</v>
      </c>
      <c r="AI12" s="10">
        <v>23876</v>
      </c>
      <c r="AJ12" s="10">
        <v>34795</v>
      </c>
      <c r="AK12" s="10">
        <v>0</v>
      </c>
      <c r="AL12" s="10">
        <v>0</v>
      </c>
      <c r="AM12" s="10">
        <v>0</v>
      </c>
      <c r="AN12" s="10">
        <v>14341</v>
      </c>
      <c r="AO12" s="10">
        <v>65718</v>
      </c>
      <c r="AP12" s="10">
        <v>1660</v>
      </c>
      <c r="AQ12" s="10">
        <v>0</v>
      </c>
      <c r="AR12" s="10">
        <v>0</v>
      </c>
      <c r="AS12" s="10">
        <v>1100</v>
      </c>
      <c r="AT12" s="10">
        <v>2010</v>
      </c>
      <c r="AU12" s="10">
        <v>1726</v>
      </c>
      <c r="AV12" s="10">
        <v>1600</v>
      </c>
      <c r="AW12" s="10">
        <v>12500</v>
      </c>
      <c r="AX12" s="10">
        <v>17099</v>
      </c>
      <c r="AY12" s="10">
        <v>0</v>
      </c>
      <c r="AZ12" s="10">
        <v>0</v>
      </c>
      <c r="BA12" s="10">
        <v>51138</v>
      </c>
      <c r="BB12" s="10">
        <v>0</v>
      </c>
      <c r="BC12" s="10">
        <v>0</v>
      </c>
      <c r="BD12" s="10">
        <v>0</v>
      </c>
      <c r="BE12" s="10">
        <v>23382</v>
      </c>
      <c r="BF12" s="10">
        <v>3000</v>
      </c>
      <c r="BG12" s="10">
        <v>0</v>
      </c>
      <c r="BH12" s="10">
        <v>0</v>
      </c>
      <c r="BI12" s="10">
        <v>0</v>
      </c>
      <c r="BJ12" s="10">
        <v>0</v>
      </c>
      <c r="BK12" s="10">
        <v>2781</v>
      </c>
      <c r="BL12" s="10">
        <v>957</v>
      </c>
      <c r="BM12" s="10">
        <v>9944</v>
      </c>
    </row>
    <row r="13" spans="1:65" ht="22.5" x14ac:dyDescent="0.25">
      <c r="A13" s="7" t="s">
        <v>23</v>
      </c>
      <c r="B13" s="29">
        <f t="shared" si="0"/>
        <v>717146</v>
      </c>
      <c r="C13" s="10">
        <v>0</v>
      </c>
      <c r="D13" s="43">
        <v>3660</v>
      </c>
      <c r="E13" s="10">
        <v>135000</v>
      </c>
      <c r="F13" s="10">
        <v>1123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2123</v>
      </c>
      <c r="N13" s="10">
        <v>600</v>
      </c>
      <c r="O13" s="10">
        <v>0</v>
      </c>
      <c r="P13" s="10">
        <v>0</v>
      </c>
      <c r="Q13" s="10">
        <v>118742</v>
      </c>
      <c r="R13" s="10">
        <v>0</v>
      </c>
      <c r="S13" s="10">
        <v>116307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119872</v>
      </c>
      <c r="Z13" s="10">
        <v>7000</v>
      </c>
      <c r="AA13" s="10">
        <v>0</v>
      </c>
      <c r="AB13" s="10">
        <v>0</v>
      </c>
      <c r="AC13" s="10">
        <v>33510</v>
      </c>
      <c r="AD13" s="10">
        <v>0</v>
      </c>
      <c r="AE13" s="10">
        <v>0</v>
      </c>
      <c r="AF13" s="10">
        <v>0</v>
      </c>
      <c r="AG13" s="46">
        <v>2720</v>
      </c>
      <c r="AH13" s="46">
        <v>1214</v>
      </c>
      <c r="AI13" s="10">
        <v>0</v>
      </c>
      <c r="AJ13" s="10">
        <v>27938</v>
      </c>
      <c r="AK13" s="10">
        <v>0</v>
      </c>
      <c r="AL13" s="10">
        <v>0</v>
      </c>
      <c r="AM13" s="10">
        <v>0</v>
      </c>
      <c r="AN13" s="10">
        <v>21452</v>
      </c>
      <c r="AO13" s="10">
        <v>37191</v>
      </c>
      <c r="AP13" s="10">
        <v>3312</v>
      </c>
      <c r="AQ13" s="10">
        <v>0</v>
      </c>
      <c r="AR13" s="10">
        <v>0</v>
      </c>
      <c r="AS13" s="10">
        <v>4400</v>
      </c>
      <c r="AT13" s="10">
        <v>3490</v>
      </c>
      <c r="AU13" s="10">
        <v>2480</v>
      </c>
      <c r="AV13" s="10">
        <v>7836</v>
      </c>
      <c r="AW13" s="10">
        <v>0</v>
      </c>
      <c r="AX13" s="10">
        <v>4500</v>
      </c>
      <c r="AY13" s="10">
        <v>0</v>
      </c>
      <c r="AZ13" s="10">
        <v>0</v>
      </c>
      <c r="BA13" s="10">
        <v>41417</v>
      </c>
      <c r="BB13" s="10">
        <v>0</v>
      </c>
      <c r="BC13" s="10">
        <v>0</v>
      </c>
      <c r="BD13" s="10">
        <v>0</v>
      </c>
      <c r="BE13" s="10">
        <v>12187</v>
      </c>
      <c r="BF13" s="10">
        <v>0</v>
      </c>
      <c r="BG13" s="10">
        <v>0</v>
      </c>
      <c r="BH13" s="10">
        <v>0</v>
      </c>
      <c r="BI13" s="10">
        <v>0</v>
      </c>
      <c r="BJ13" s="10">
        <v>340</v>
      </c>
      <c r="BK13" s="10">
        <v>1908</v>
      </c>
      <c r="BL13" s="10">
        <v>5025</v>
      </c>
      <c r="BM13" s="10">
        <v>1799</v>
      </c>
    </row>
    <row r="14" spans="1:65" x14ac:dyDescent="0.25">
      <c r="A14" s="7" t="s">
        <v>24</v>
      </c>
      <c r="B14" s="29">
        <f t="shared" si="0"/>
        <v>1635</v>
      </c>
      <c r="C14" s="10">
        <v>0</v>
      </c>
      <c r="D14" s="4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500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385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46"/>
      <c r="AH14" s="46"/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500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250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</row>
    <row r="15" spans="1:65" ht="22.5" x14ac:dyDescent="0.25">
      <c r="A15" s="7" t="s">
        <v>25</v>
      </c>
      <c r="B15" s="29">
        <f t="shared" si="0"/>
        <v>5341</v>
      </c>
      <c r="C15" s="10">
        <v>0</v>
      </c>
      <c r="D15" s="43">
        <v>60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214</v>
      </c>
      <c r="R15" s="10">
        <v>0</v>
      </c>
      <c r="S15" s="10">
        <v>460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104</v>
      </c>
      <c r="Z15" s="10">
        <v>0</v>
      </c>
      <c r="AA15" s="10">
        <v>0</v>
      </c>
      <c r="AB15" s="10">
        <v>0</v>
      </c>
      <c r="AC15" s="10">
        <v>3300</v>
      </c>
      <c r="AD15" s="10">
        <v>0</v>
      </c>
      <c r="AE15" s="10">
        <v>0</v>
      </c>
      <c r="AF15" s="10">
        <v>0</v>
      </c>
      <c r="AG15" s="46"/>
      <c r="AH15" s="46"/>
      <c r="AI15" s="10">
        <v>0</v>
      </c>
      <c r="AJ15" s="10">
        <v>150</v>
      </c>
      <c r="AK15" s="10">
        <v>0</v>
      </c>
      <c r="AL15" s="10">
        <v>0</v>
      </c>
      <c r="AM15" s="10">
        <v>0</v>
      </c>
      <c r="AN15" s="10">
        <v>0</v>
      </c>
      <c r="AO15" s="10">
        <v>150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200</v>
      </c>
      <c r="BB15" s="10">
        <v>0</v>
      </c>
      <c r="BC15" s="10">
        <v>0</v>
      </c>
      <c r="BD15" s="10">
        <v>0</v>
      </c>
      <c r="BE15" s="10">
        <v>590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113</v>
      </c>
    </row>
    <row r="16" spans="1:65" ht="22.5" x14ac:dyDescent="0.25">
      <c r="A16" s="7" t="s">
        <v>51</v>
      </c>
      <c r="B16" s="29">
        <f t="shared" si="0"/>
        <v>30173</v>
      </c>
      <c r="C16" s="10">
        <v>0</v>
      </c>
      <c r="D16" s="43">
        <v>5500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9953</v>
      </c>
      <c r="M16" s="10">
        <v>14720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46"/>
      <c r="AH16" s="46"/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</row>
    <row r="17" spans="1:65" x14ac:dyDescent="0.25">
      <c r="A17" s="7" t="s">
        <v>27</v>
      </c>
      <c r="B17" s="29">
        <f t="shared" si="0"/>
        <v>270</v>
      </c>
      <c r="C17" s="10">
        <v>0</v>
      </c>
      <c r="D17" s="43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46"/>
      <c r="AH17" s="46"/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270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</row>
    <row r="18" spans="1:65" ht="22.5" x14ac:dyDescent="0.25">
      <c r="A18" s="7" t="s">
        <v>28</v>
      </c>
      <c r="B18" s="29">
        <f t="shared" si="0"/>
        <v>1209984</v>
      </c>
      <c r="C18" s="10">
        <v>920866</v>
      </c>
      <c r="D18" s="43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700</v>
      </c>
      <c r="R18" s="10">
        <v>135988</v>
      </c>
      <c r="S18" s="10">
        <v>61885</v>
      </c>
      <c r="T18" s="10">
        <v>371</v>
      </c>
      <c r="U18" s="10">
        <v>0</v>
      </c>
      <c r="V18" s="10">
        <v>0</v>
      </c>
      <c r="W18" s="10">
        <v>0</v>
      </c>
      <c r="X18" s="10">
        <v>0</v>
      </c>
      <c r="Y18" s="10">
        <v>35269</v>
      </c>
      <c r="Z18" s="10">
        <v>0</v>
      </c>
      <c r="AA18" s="10">
        <v>0</v>
      </c>
      <c r="AB18" s="10">
        <v>0</v>
      </c>
      <c r="AC18" s="10">
        <v>6700</v>
      </c>
      <c r="AD18" s="10">
        <v>0</v>
      </c>
      <c r="AE18" s="10">
        <v>0</v>
      </c>
      <c r="AF18" s="10">
        <v>0</v>
      </c>
      <c r="AG18" s="46"/>
      <c r="AH18" s="46"/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17606</v>
      </c>
      <c r="AO18" s="10">
        <v>9376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564</v>
      </c>
      <c r="AW18" s="10">
        <v>0</v>
      </c>
      <c r="AX18" s="10">
        <v>2000</v>
      </c>
      <c r="AY18" s="10">
        <v>0</v>
      </c>
      <c r="AZ18" s="10">
        <v>0</v>
      </c>
      <c r="BA18" s="10">
        <v>4980</v>
      </c>
      <c r="BB18" s="10">
        <v>11559</v>
      </c>
      <c r="BC18" s="10">
        <v>0</v>
      </c>
      <c r="BD18" s="10">
        <v>0</v>
      </c>
      <c r="BE18" s="10">
        <v>1000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600</v>
      </c>
      <c r="BM18" s="10">
        <v>520</v>
      </c>
    </row>
    <row r="19" spans="1:65" ht="22.5" x14ac:dyDescent="0.25">
      <c r="A19" s="27" t="s">
        <v>29</v>
      </c>
      <c r="B19" s="29">
        <f t="shared" si="0"/>
        <v>16600</v>
      </c>
      <c r="C19" s="10">
        <v>0</v>
      </c>
      <c r="D19" s="43">
        <v>5000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410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9600</v>
      </c>
      <c r="Z19" s="10">
        <v>0</v>
      </c>
      <c r="AA19" s="10">
        <v>0</v>
      </c>
      <c r="AB19" s="10">
        <v>0</v>
      </c>
      <c r="AC19" s="10">
        <v>200</v>
      </c>
      <c r="AD19" s="10">
        <v>0</v>
      </c>
      <c r="AE19" s="10">
        <v>0</v>
      </c>
      <c r="AF19" s="10">
        <v>0</v>
      </c>
      <c r="AG19" s="46"/>
      <c r="AH19" s="46"/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300</v>
      </c>
      <c r="AP19" s="10">
        <v>100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380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350</v>
      </c>
      <c r="BL19" s="10">
        <v>260</v>
      </c>
      <c r="BM19" s="10">
        <v>0</v>
      </c>
    </row>
    <row r="20" spans="1:65" x14ac:dyDescent="0.25">
      <c r="A20" s="28" t="s">
        <v>82</v>
      </c>
      <c r="B20" s="18">
        <f t="shared" ref="B20:AI20" si="1">SUM(B9:B19)</f>
        <v>7320570</v>
      </c>
      <c r="C20" s="25">
        <f t="shared" si="1"/>
        <v>920866</v>
      </c>
      <c r="D20" s="25">
        <f t="shared" si="1"/>
        <v>83902</v>
      </c>
      <c r="E20" s="25">
        <f t="shared" si="1"/>
        <v>157042</v>
      </c>
      <c r="F20" s="25">
        <f t="shared" si="1"/>
        <v>8441</v>
      </c>
      <c r="G20" s="25">
        <f t="shared" si="1"/>
        <v>2000</v>
      </c>
      <c r="H20" s="25">
        <f t="shared" si="1"/>
        <v>2200</v>
      </c>
      <c r="I20" s="25">
        <f t="shared" si="1"/>
        <v>20418</v>
      </c>
      <c r="J20" s="25">
        <f t="shared" si="1"/>
        <v>49470</v>
      </c>
      <c r="K20" s="25">
        <f t="shared" si="1"/>
        <v>27283</v>
      </c>
      <c r="L20" s="25">
        <f t="shared" si="1"/>
        <v>63713</v>
      </c>
      <c r="M20" s="25">
        <f t="shared" si="1"/>
        <v>34881</v>
      </c>
      <c r="N20" s="25">
        <f t="shared" si="1"/>
        <v>4900</v>
      </c>
      <c r="O20" s="25">
        <f t="shared" si="1"/>
        <v>379705</v>
      </c>
      <c r="P20" s="25">
        <f t="shared" si="1"/>
        <v>109369</v>
      </c>
      <c r="Q20" s="25">
        <f t="shared" si="1"/>
        <v>547665</v>
      </c>
      <c r="R20" s="25">
        <f t="shared" si="1"/>
        <v>135988</v>
      </c>
      <c r="S20" s="25">
        <f t="shared" si="1"/>
        <v>482992</v>
      </c>
      <c r="T20" s="25">
        <f t="shared" si="1"/>
        <v>371</v>
      </c>
      <c r="U20" s="25">
        <f t="shared" si="1"/>
        <v>101345</v>
      </c>
      <c r="V20" s="25">
        <f t="shared" si="1"/>
        <v>352735</v>
      </c>
      <c r="W20" s="25">
        <f t="shared" si="1"/>
        <v>9306</v>
      </c>
      <c r="X20" s="25">
        <f t="shared" si="1"/>
        <v>32661</v>
      </c>
      <c r="Y20" s="25">
        <f t="shared" si="1"/>
        <v>534738</v>
      </c>
      <c r="Z20" s="25">
        <f t="shared" si="1"/>
        <v>17218</v>
      </c>
      <c r="AA20" s="25">
        <f t="shared" si="1"/>
        <v>570394</v>
      </c>
      <c r="AB20" s="25">
        <f t="shared" si="1"/>
        <v>16009</v>
      </c>
      <c r="AC20" s="25">
        <f t="shared" si="1"/>
        <v>239668</v>
      </c>
      <c r="AD20" s="25">
        <f t="shared" si="1"/>
        <v>45226</v>
      </c>
      <c r="AE20" s="25">
        <f t="shared" si="1"/>
        <v>67166</v>
      </c>
      <c r="AF20" s="25">
        <f t="shared" si="1"/>
        <v>7705</v>
      </c>
      <c r="AG20" s="47">
        <f t="shared" si="1"/>
        <v>4999</v>
      </c>
      <c r="AH20" s="47">
        <f t="shared" si="1"/>
        <v>3800</v>
      </c>
      <c r="AI20" s="25">
        <f t="shared" si="1"/>
        <v>23876</v>
      </c>
      <c r="AJ20" s="25">
        <f t="shared" ref="AJ20:BM20" si="2">SUM(AJ9:AJ19)</f>
        <v>149000</v>
      </c>
      <c r="AK20" s="25">
        <f t="shared" si="2"/>
        <v>120606</v>
      </c>
      <c r="AL20" s="25">
        <f t="shared" si="2"/>
        <v>29518</v>
      </c>
      <c r="AM20" s="25">
        <f t="shared" si="2"/>
        <v>256561</v>
      </c>
      <c r="AN20" s="25">
        <f t="shared" si="2"/>
        <v>176124</v>
      </c>
      <c r="AO20" s="25">
        <f t="shared" si="2"/>
        <v>288417</v>
      </c>
      <c r="AP20" s="25">
        <f t="shared" si="2"/>
        <v>21344</v>
      </c>
      <c r="AQ20" s="25">
        <f t="shared" si="2"/>
        <v>153778</v>
      </c>
      <c r="AR20" s="25">
        <f t="shared" si="2"/>
        <v>11878</v>
      </c>
      <c r="AS20" s="25">
        <f t="shared" si="2"/>
        <v>21630</v>
      </c>
      <c r="AT20" s="25">
        <f t="shared" si="2"/>
        <v>18380</v>
      </c>
      <c r="AU20" s="25">
        <f t="shared" si="2"/>
        <v>11292</v>
      </c>
      <c r="AV20" s="25">
        <f t="shared" si="2"/>
        <v>27956</v>
      </c>
      <c r="AW20" s="25">
        <f t="shared" si="2"/>
        <v>12500</v>
      </c>
      <c r="AX20" s="25">
        <f t="shared" si="2"/>
        <v>66807</v>
      </c>
      <c r="AY20" s="25">
        <f t="shared" si="2"/>
        <v>56914</v>
      </c>
      <c r="AZ20" s="25">
        <f t="shared" si="2"/>
        <v>16050</v>
      </c>
      <c r="BA20" s="25">
        <f t="shared" si="2"/>
        <v>229055</v>
      </c>
      <c r="BB20" s="25">
        <f t="shared" si="2"/>
        <v>11559</v>
      </c>
      <c r="BC20" s="25">
        <f t="shared" si="2"/>
        <v>107686</v>
      </c>
      <c r="BD20" s="25">
        <f t="shared" si="2"/>
        <v>7473</v>
      </c>
      <c r="BE20" s="25">
        <f t="shared" si="2"/>
        <v>99283</v>
      </c>
      <c r="BF20" s="25">
        <f t="shared" si="2"/>
        <v>14748</v>
      </c>
      <c r="BG20" s="25">
        <f t="shared" si="2"/>
        <v>118117</v>
      </c>
      <c r="BH20" s="25">
        <f t="shared" si="2"/>
        <v>190687</v>
      </c>
      <c r="BI20" s="25">
        <f t="shared" si="2"/>
        <v>9213</v>
      </c>
      <c r="BJ20" s="25">
        <f t="shared" si="2"/>
        <v>7937</v>
      </c>
      <c r="BK20" s="25">
        <f t="shared" si="2"/>
        <v>7691</v>
      </c>
      <c r="BL20" s="25">
        <f t="shared" si="2"/>
        <v>7938</v>
      </c>
      <c r="BM20" s="25">
        <f t="shared" si="2"/>
        <v>12376</v>
      </c>
    </row>
  </sheetData>
  <sortState columnSort="1" ref="C7:BK20">
    <sortCondition ref="C7:BK7"/>
  </sortState>
  <mergeCells count="5">
    <mergeCell ref="A1:BM1"/>
    <mergeCell ref="A3:BM3"/>
    <mergeCell ref="A4:BM4"/>
    <mergeCell ref="A5:BM5"/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Kopsavilkums pa funk.kat.</vt:lpstr>
      <vt:lpstr>01.000</vt:lpstr>
      <vt:lpstr>03.000</vt:lpstr>
      <vt:lpstr>04.000</vt:lpstr>
      <vt:lpstr>05.000</vt:lpstr>
      <vt:lpstr>06.000</vt:lpstr>
      <vt:lpstr>07.000</vt:lpstr>
      <vt:lpstr>08.000</vt:lpstr>
      <vt:lpstr>09.000</vt:lpstr>
      <vt:lpstr>10.000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Santa Hermane</cp:lastModifiedBy>
  <cp:lastPrinted>2021-07-29T11:34:38Z</cp:lastPrinted>
  <dcterms:created xsi:type="dcterms:W3CDTF">2021-07-07T12:28:31Z</dcterms:created>
  <dcterms:modified xsi:type="dcterms:W3CDTF">2021-08-05T11:04:23Z</dcterms:modified>
</cp:coreProperties>
</file>