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5235" windowWidth="3285" windowHeight="1095" tabRatio="306" activeTab="0"/>
  </bookViews>
  <sheets>
    <sheet name="Aizņ_atmaksa" sheetId="1" r:id="rId1"/>
  </sheets>
  <definedNames>
    <definedName name="Excel_BuiltIn_Print_Titles_1">'Aizņ_atmaksa'!$5:$8</definedName>
    <definedName name="_xlnm.Print_Area" localSheetId="0">'Aizņ_atmaksa'!$B:$J</definedName>
    <definedName name="_xlnm.Print_Titles" localSheetId="0">'Aizņ_atmaksa'!$5:$8</definedName>
  </definedNames>
  <calcPr fullCalcOnLoad="1"/>
</workbook>
</file>

<file path=xl/sharedStrings.xml><?xml version="1.0" encoding="utf-8"?>
<sst xmlns="http://schemas.openxmlformats.org/spreadsheetml/2006/main" count="743" uniqueCount="352">
  <si>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</si>
  <si>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</si>
  <si>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</si>
  <si>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</si>
  <si>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</si>
  <si>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</si>
  <si>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</si>
  <si>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</si>
  <si>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</si>
  <si>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</si>
  <si>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</si>
  <si>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</si>
  <si>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</si>
  <si>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</si>
  <si>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</si>
  <si>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</si>
  <si>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</si>
  <si>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</si>
  <si>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</si>
  <si>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</si>
  <si>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</si>
  <si>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</si>
  <si>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</si>
  <si>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</si>
  <si>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</si>
  <si>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</si>
  <si>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</si>
  <si>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</si>
  <si>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</si>
  <si>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</si>
  <si>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</si>
  <si>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</si>
  <si>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</si>
  <si>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</si>
  <si>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</si>
  <si>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</si>
  <si>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</si>
  <si>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</si>
  <si>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</si>
  <si>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</si>
  <si>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</si>
  <si>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</si>
  <si>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</si>
  <si>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</si>
  <si>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</si>
  <si>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</si>
  <si>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</si>
  <si>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25.11.2019</t>
  </si>
  <si>
    <t>20.11.2029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</si>
  <si>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</si>
  <si>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</si>
  <si>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</si>
  <si>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</si>
  <si>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</si>
  <si>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</si>
  <si>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</si>
  <si>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</si>
  <si>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</si>
  <si>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</si>
  <si>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</si>
  <si>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</si>
  <si>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</si>
  <si>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</si>
  <si>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</si>
  <si>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</si>
  <si>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</si>
  <si>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</si>
  <si>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</si>
  <si>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</si>
  <si>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</si>
  <si>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</si>
  <si>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</si>
  <si>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</si>
  <si>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</si>
  <si>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</si>
  <si>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</si>
  <si>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</si>
  <si>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</si>
  <si>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</si>
  <si>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</si>
  <si>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</si>
  <si>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</si>
  <si>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</si>
  <si>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</si>
  <si>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</si>
  <si>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</si>
  <si>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</si>
  <si>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</si>
  <si>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</si>
  <si>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</si>
  <si>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</si>
  <si>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</si>
  <si>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</si>
  <si>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</si>
  <si>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</si>
  <si>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</si>
  <si>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</si>
  <si>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</si>
  <si>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</si>
  <si>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</si>
  <si>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</si>
  <si>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</si>
  <si>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</si>
  <si>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</si>
  <si>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</si>
  <si>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</si>
  <si>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</si>
  <si>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</si>
  <si>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</si>
  <si>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</si>
  <si>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</si>
  <si>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</si>
  <si>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</si>
  <si>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</si>
  <si>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</si>
  <si>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</si>
  <si>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</si>
  <si>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</si>
  <si>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</si>
  <si>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</si>
  <si>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</si>
  <si>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</si>
  <si>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</si>
  <si>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</si>
  <si>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</si>
  <si>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</si>
  <si>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</si>
  <si>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</si>
  <si>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</si>
  <si>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</si>
  <si>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</si>
  <si>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</si>
  <si>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</si>
  <si>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</si>
  <si>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</si>
  <si>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</si>
  <si>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</si>
  <si>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</si>
  <si>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</si>
  <si>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</si>
  <si>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</si>
  <si>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</si>
  <si>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</si>
  <si>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</si>
  <si>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</si>
  <si>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</si>
  <si>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</si>
  <si>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</si>
  <si>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</si>
  <si>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</si>
  <si>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</si>
  <si>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</si>
  <si>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</si>
  <si>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</si>
  <si>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</si>
  <si>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</si>
  <si>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</si>
  <si>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</si>
  <si>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</si>
  <si>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</si>
  <si>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</si>
  <si>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</si>
  <si>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</si>
  <si>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</si>
  <si>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</si>
  <si>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</si>
  <si>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</si>
  <si>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</si>
  <si>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</si>
  <si>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</si>
  <si>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</si>
  <si>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</si>
  <si>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</si>
  <si>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</si>
  <si>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</si>
  <si>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</si>
  <si>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</si>
  <si>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</si>
  <si>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</si>
  <si>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</si>
  <si>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</si>
  <si>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</si>
  <si>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</si>
  <si>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</si>
  <si>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</si>
  <si>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</si>
  <si>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</si>
  <si>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</si>
  <si>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</si>
  <si>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</si>
  <si>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</si>
  <si>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</si>
  <si>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</si>
  <si>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</si>
  <si>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</si>
  <si>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</si>
  <si>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</si>
  <si>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</si>
  <si>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</si>
  <si>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</si>
  <si>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</si>
  <si>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</si>
  <si>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</si>
  <si>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</si>
  <si>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</si>
  <si>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</si>
  <si>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</si>
  <si>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</si>
  <si>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</si>
  <si>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</si>
  <si>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</si>
  <si>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</si>
  <si>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</si>
  <si>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</si>
  <si>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</si>
  <si>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</si>
  <si>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</si>
  <si>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</si>
  <si>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</si>
  <si>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</si>
  <si>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</si>
  <si>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</si>
  <si>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</si>
  <si>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</si>
  <si>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</si>
  <si>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</si>
  <si>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</si>
  <si>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</si>
  <si>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</si>
  <si>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</si>
  <si>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</si>
  <si>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</si>
  <si>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</si>
  <si>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</si>
  <si>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</si>
  <si>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</si>
  <si>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</si>
  <si>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</si>
  <si>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</si>
  <si>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</si>
  <si>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</si>
  <si>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</si>
  <si>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</si>
  <si>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</si>
  <si>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</si>
  <si>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</si>
  <si>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</si>
  <si>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</si>
  <si>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</si>
  <si>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</si>
  <si>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</si>
  <si>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</si>
  <si>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</si>
  <si>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</si>
  <si>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</si>
  <si>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</si>
  <si>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</si>
  <si>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</si>
  <si>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</si>
  <si>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</si>
  <si>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</si>
  <si>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</si>
  <si>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</si>
  <si>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</si>
  <si>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</si>
  <si>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</si>
  <si>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</si>
  <si>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</si>
  <si>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</si>
  <si>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</si>
  <si>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</si>
  <si>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</si>
  <si>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</si>
  <si>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</si>
  <si>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</si>
  <si>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</si>
  <si>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</si>
  <si>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</si>
  <si>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</si>
  <si>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</si>
  <si>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</si>
  <si>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</si>
  <si>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</si>
  <si>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</si>
  <si>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</si>
  <si>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</si>
  <si>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</si>
  <si>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</si>
  <si>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</si>
  <si>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</si>
  <si>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</si>
  <si>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r>
      <t xml:space="preserve">Ogres novada pašvaldības aizņēmumu atmaksa 2023. gadā  </t>
    </r>
    <r>
      <rPr>
        <i/>
        <sz val="18"/>
        <rFont val="Times New Roman"/>
        <family val="1"/>
      </rPr>
      <t>(euro)</t>
    </r>
  </si>
  <si>
    <t>Saistību atlikums uz 01.01.2023.</t>
  </si>
  <si>
    <t>Aizņēmuma atmaksa 2023.gadā</t>
  </si>
  <si>
    <t>Projekts 8120 Uzlabot vispārējās izglītības iestāžu mācību vidi Ogres novadā A2/1/22/14, P-6/2022</t>
  </si>
  <si>
    <t>02.02.2022</t>
  </si>
  <si>
    <t>20.01.2042</t>
  </si>
  <si>
    <t>Projekts 9311 Pakalpojumu infrastr.attīstība DI plānu īstenošanai Ogres novadā A2/1/22/94, P-47/2022</t>
  </si>
  <si>
    <t>11.05.2022</t>
  </si>
  <si>
    <t>21.04.2042</t>
  </si>
  <si>
    <t>Projekts Priedaines ielas, Ikšķilē pārbūve A2/1/22/217, P-128/2022</t>
  </si>
  <si>
    <t>13.07.2022</t>
  </si>
  <si>
    <t>20.06.2042</t>
  </si>
  <si>
    <t>Projekts 8120 Uzlabot vispārējās izglītības iestāžu mācību vidi Ogres novadā A2/1/22/254, P-173/2022</t>
  </si>
  <si>
    <t>08.08.2022</t>
  </si>
  <si>
    <t>21.07.2042</t>
  </si>
  <si>
    <t>Projekts Saules prospekta Ogrē pārbūve 12/1/22/309, P-214/2022</t>
  </si>
  <si>
    <t>16.08.2022</t>
  </si>
  <si>
    <t>Projekts Lielvārdes pilsētas Uzvaras ielas seguma atjaunošana A2/1/22/308, P-215/2022</t>
  </si>
  <si>
    <t>Projekts Lielvārdes pilsētas Meža ielas seguma atjaunošana A2/1/22/307, P-216/2022</t>
  </si>
  <si>
    <t>Projekts Lielvārdes pilsētasStacijas ielas seguma atjaunošana A2/1/22/306, P-217/2022</t>
  </si>
  <si>
    <t>Projekts Lielvārdes pilsētas Rembates ielas seguma atjaunošana A2/1/22/305, P-218/2022</t>
  </si>
  <si>
    <t>Projekts Lielvārdes pilsētas Andreja Pumpuras ielas seguma atjaunošana A2/1/22/304, P-219/2022</t>
  </si>
  <si>
    <t>Prioritārais  projekts Būvdarbu veikšana objektam Estrāde, Jumprava, Jumpravas pagasts A2/1/22/420, P-292/2022</t>
  </si>
  <si>
    <t>07.10.2022</t>
  </si>
  <si>
    <t>22.09.2042</t>
  </si>
  <si>
    <t>Prioritārais  projekts Būvdarbu veikšana objektam Estrāde, Jumprava, Jumpravas pagasts A2/1/22/419, P-293/2022</t>
  </si>
  <si>
    <t>Projekts Ceļa Dubkalnu ezera meži pārbūve A2/1/22/456, P-307/2022</t>
  </si>
  <si>
    <t>19.10.2022</t>
  </si>
  <si>
    <t>Projekts Pašvaldības meliorācijas sistēmu pārbūve Ogresgala pagastā Ciemupes ciema A2/1/22/457, P-306/2022</t>
  </si>
  <si>
    <t>22.09.2043</t>
  </si>
  <si>
    <t>Projekta Ogres valstpilsētas Strēlnieku prospekta seguma pārbūve A2/1/22/476, P-326/2022</t>
  </si>
  <si>
    <t>03.11.2022</t>
  </si>
  <si>
    <t>20.10.2042</t>
  </si>
  <si>
    <t>Projekts Jaunas pirmskolas izglītības iestādes būvniecība Lielvārdeē A2/1/22/568, P-381/2022</t>
  </si>
  <si>
    <t>16.12.2022</t>
  </si>
  <si>
    <t>20.11.2042</t>
  </si>
  <si>
    <t>projekta Kaibalas skolas pārbūve par PII A2/1/22/569, P-380/2022</t>
  </si>
  <si>
    <t>Prioritārais  projekts Būvdarbu veikšana objektam Estrāde, Jumprava, Jumpravas pagasts A2/1/22/580, P-382/2022</t>
  </si>
  <si>
    <t>22.12.2022</t>
  </si>
  <si>
    <t>22.12.2042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</si>
  <si>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</si>
  <si>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</si>
  <si>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</si>
  <si>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</si>
  <si>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</si>
  <si>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</si>
  <si>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</si>
  <si>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</si>
  <si>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</si>
  <si>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</si>
  <si>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</si>
  <si>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</si>
  <si>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</si>
  <si>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</si>
  <si>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</si>
  <si>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</si>
  <si>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</si>
  <si>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Budžeta nodaļas vadītāja</t>
  </si>
  <si>
    <t>S.Velberga</t>
  </si>
  <si>
    <t>Ogres novada pašvaldības domes</t>
  </si>
  <si>
    <t>20.07.2023. Saistošajiem noteikumiem Nr.16/2023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</si>
</sst>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28" borderId="0" applyNumberFormat="0" applyBorder="0" applyAlignment="0" applyProtection="0"/>
    <xf numFmtId="0" fontId="31" fillId="40" borderId="0" applyNumberFormat="0" applyBorder="0" applyAlignment="0" applyProtection="0"/>
    <xf numFmtId="0" fontId="2" fillId="3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5" borderId="0" applyNumberFormat="0" applyBorder="0" applyAlignment="0" applyProtection="0"/>
    <xf numFmtId="0" fontId="33" fillId="44" borderId="1" applyNumberFormat="0" applyAlignment="0" applyProtection="0"/>
    <xf numFmtId="0" fontId="4" fillId="45" borderId="2" applyNumberFormat="0" applyAlignment="0" applyProtection="0"/>
    <xf numFmtId="0" fontId="34" fillId="46" borderId="3" applyNumberFormat="0" applyAlignment="0" applyProtection="0"/>
    <xf numFmtId="0" fontId="5" fillId="47" borderId="4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7" fillId="7" borderId="0" applyNumberFormat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9" borderId="1" applyNumberFormat="0" applyAlignment="0" applyProtection="0"/>
    <xf numFmtId="0" fontId="11" fillId="13" borderId="2" applyNumberFormat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5" fillId="44" borderId="15" applyNumberFormat="0" applyAlignment="0" applyProtection="0"/>
    <xf numFmtId="0" fontId="14" fillId="45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187" fontId="18" fillId="45" borderId="0" applyBorder="0" applyProtection="0">
      <alignment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1" xfId="0" applyNumberFormat="1" applyFont="1" applyFill="1" applyBorder="1" applyAlignment="1">
      <alignment horizontal="left" vertical="center" wrapText="1"/>
    </xf>
    <xf numFmtId="0" fontId="23" fillId="54" borderId="23" xfId="150" applyFont="1" applyFill="1" applyBorder="1" applyAlignment="1" applyProtection="1">
      <alignment horizontal="left" wrapText="1"/>
      <protection locked="0"/>
    </xf>
    <xf numFmtId="49" fontId="23" fillId="54" borderId="24" xfId="0" applyNumberFormat="1" applyFont="1" applyFill="1" applyBorder="1" applyAlignment="1">
      <alignment horizontal="center" vertical="center"/>
    </xf>
    <xf numFmtId="49" fontId="23" fillId="54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54" borderId="23" xfId="0" applyNumberFormat="1" applyFont="1" applyFill="1" applyBorder="1" applyAlignment="1">
      <alignment horizontal="right" vertical="center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 wrapText="1"/>
    </xf>
    <xf numFmtId="49" fontId="23" fillId="54" borderId="2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30" xfId="0" applyFont="1" applyFill="1" applyBorder="1" applyAlignment="1">
      <alignment horizontal="center" vertical="center"/>
    </xf>
    <xf numFmtId="49" fontId="23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150" applyNumberFormat="1" applyFont="1" applyFill="1" applyBorder="1" applyAlignment="1" applyProtection="1">
      <alignment horizontal="center" vertical="center" wrapText="1"/>
      <protection locked="0"/>
    </xf>
    <xf numFmtId="196" fontId="23" fillId="0" borderId="19" xfId="93" applyNumberFormat="1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/>
    </xf>
    <xf numFmtId="3" fontId="23" fillId="0" borderId="19" xfId="150" applyNumberFormat="1" applyFont="1" applyFill="1" applyBorder="1" applyAlignment="1" applyProtection="1">
      <alignment horizontal="right" vertical="center"/>
      <protection locked="0"/>
    </xf>
    <xf numFmtId="0" fontId="23" fillId="0" borderId="23" xfId="150" applyFont="1" applyFill="1" applyBorder="1" applyAlignment="1" applyProtection="1">
      <alignment horizontal="left" wrapText="1"/>
      <protection locked="0"/>
    </xf>
    <xf numFmtId="49" fontId="23" fillId="0" borderId="23" xfId="0" applyNumberFormat="1" applyFont="1" applyFill="1" applyBorder="1" applyAlignment="1">
      <alignment horizontal="center" vertical="center"/>
    </xf>
    <xf numFmtId="0" fontId="23" fillId="54" borderId="23" xfId="150" applyFont="1" applyFill="1" applyBorder="1" applyAlignment="1" applyProtection="1">
      <alignment horizontal="left" wrapText="1"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49" fontId="23" fillId="54" borderId="19" xfId="150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150" applyFont="1" applyFill="1" applyBorder="1" applyAlignment="1" applyProtection="1">
      <alignment horizontal="left" wrapText="1"/>
      <protection locked="0"/>
    </xf>
    <xf numFmtId="196" fontId="23" fillId="0" borderId="23" xfId="93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23" fillId="0" borderId="22" xfId="150" applyFont="1" applyFill="1" applyBorder="1" applyAlignment="1" applyProtection="1">
      <alignment horizontal="left" wrapText="1"/>
      <protection locked="0"/>
    </xf>
    <xf numFmtId="49" fontId="23" fillId="54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left" vertical="center" wrapText="1"/>
    </xf>
    <xf numFmtId="0" fontId="23" fillId="0" borderId="31" xfId="150" applyFont="1" applyFill="1" applyBorder="1" applyAlignment="1" applyProtection="1">
      <alignment horizontal="left" wrapText="1"/>
      <protection locked="0"/>
    </xf>
    <xf numFmtId="49" fontId="23" fillId="0" borderId="3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4" fontId="24" fillId="54" borderId="19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/>
    </xf>
    <xf numFmtId="1" fontId="23" fillId="0" borderId="19" xfId="150" applyNumberFormat="1" applyFont="1" applyFill="1" applyBorder="1" applyAlignment="1" applyProtection="1">
      <alignment horizontal="right" vertical="center"/>
      <protection locked="0"/>
    </xf>
    <xf numFmtId="1" fontId="23" fillId="54" borderId="23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 wrapText="1"/>
    </xf>
    <xf numFmtId="1" fontId="23" fillId="0" borderId="23" xfId="93" applyNumberFormat="1" applyFont="1" applyFill="1" applyBorder="1" applyAlignment="1">
      <alignment horizontal="right" vertical="center"/>
    </xf>
    <xf numFmtId="1" fontId="23" fillId="0" borderId="2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54" borderId="0" xfId="0" applyNumberFormat="1" applyFont="1" applyFill="1" applyBorder="1" applyAlignment="1">
      <alignment horizontal="right" vertical="center"/>
    </xf>
    <xf numFmtId="4" fontId="24" fillId="54" borderId="0" xfId="0" applyNumberFormat="1" applyFont="1" applyFill="1" applyBorder="1" applyAlignment="1">
      <alignment horizontal="right" vertical="center"/>
    </xf>
    <xf numFmtId="49" fontId="23" fillId="0" borderId="27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54" borderId="3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0" xfId="151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right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pecbudz.kopsavilkums 2006.g un korekc.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H1" sqref="H1:J1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29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6.00390625" style="1" customWidth="1"/>
    <col min="9" max="9" width="13.8515625" style="1" customWidth="1"/>
    <col min="10" max="10" width="16.421875" style="22" customWidth="1"/>
  </cols>
  <sheetData>
    <row r="1" spans="8:10" ht="15.75">
      <c r="H1" s="77" t="s">
        <v>70</v>
      </c>
      <c r="I1" s="77"/>
      <c r="J1" s="77"/>
    </row>
    <row r="2" spans="8:10" ht="15.75">
      <c r="H2" s="78" t="s">
        <v>350</v>
      </c>
      <c r="I2" s="78"/>
      <c r="J2" s="78"/>
    </row>
    <row r="3" spans="6:10" ht="15.75">
      <c r="F3" s="79" t="s">
        <v>351</v>
      </c>
      <c r="G3" s="79"/>
      <c r="H3" s="79"/>
      <c r="I3" s="79"/>
      <c r="J3" s="79"/>
    </row>
    <row r="4" spans="1:10" ht="23.25">
      <c r="A4" s="26"/>
      <c r="B4" s="74" t="s">
        <v>291</v>
      </c>
      <c r="C4" s="75"/>
      <c r="D4" s="75"/>
      <c r="E4" s="75"/>
      <c r="F4" s="75"/>
      <c r="G4" s="75"/>
      <c r="H4" s="75"/>
      <c r="I4" s="75"/>
      <c r="J4" s="76"/>
    </row>
    <row r="5" spans="1:10" ht="30.75" customHeight="1">
      <c r="A5" s="69" t="s">
        <v>168</v>
      </c>
      <c r="B5" s="71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3" t="s">
        <v>292</v>
      </c>
      <c r="J5" s="72" t="s">
        <v>293</v>
      </c>
    </row>
    <row r="6" spans="1:10" ht="20.25" customHeight="1">
      <c r="A6" s="69"/>
      <c r="B6" s="71"/>
      <c r="C6" s="70"/>
      <c r="D6" s="70"/>
      <c r="E6" s="70"/>
      <c r="F6" s="70"/>
      <c r="G6" s="70"/>
      <c r="H6" s="70"/>
      <c r="I6" s="73"/>
      <c r="J6" s="72"/>
    </row>
    <row r="7" spans="1:10" ht="36.75" customHeight="1">
      <c r="A7" s="69"/>
      <c r="B7" s="71"/>
      <c r="C7" s="70"/>
      <c r="D7" s="70"/>
      <c r="E7" s="70"/>
      <c r="F7" s="70"/>
      <c r="G7" s="70"/>
      <c r="H7" s="70"/>
      <c r="I7" s="73"/>
      <c r="J7" s="72"/>
    </row>
    <row r="8" spans="1:10" s="3" customFormat="1" ht="15.75" customHeight="1">
      <c r="A8" s="24">
        <v>1</v>
      </c>
      <c r="B8" s="27">
        <v>1</v>
      </c>
      <c r="C8" s="28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3">
        <v>8</v>
      </c>
      <c r="J8" s="30">
        <v>9</v>
      </c>
    </row>
    <row r="9" spans="1:10" s="3" customFormat="1" ht="44.25" customHeight="1">
      <c r="A9" s="25" t="s">
        <v>71</v>
      </c>
      <c r="B9" s="12" t="s">
        <v>8</v>
      </c>
      <c r="C9" s="31" t="s">
        <v>198</v>
      </c>
      <c r="D9" s="32" t="s">
        <v>178</v>
      </c>
      <c r="E9" s="32" t="s">
        <v>179</v>
      </c>
      <c r="F9" s="32" t="s">
        <v>9</v>
      </c>
      <c r="G9" s="32" t="s">
        <v>10</v>
      </c>
      <c r="H9" s="33">
        <v>608658</v>
      </c>
      <c r="I9" s="34">
        <v>307742</v>
      </c>
      <c r="J9" s="35">
        <v>27356</v>
      </c>
    </row>
    <row r="10" spans="1:10" s="3" customFormat="1" ht="25.5">
      <c r="A10" s="25" t="s">
        <v>72</v>
      </c>
      <c r="B10" s="12" t="s">
        <v>8</v>
      </c>
      <c r="C10" s="13" t="s">
        <v>18</v>
      </c>
      <c r="D10" s="14" t="s">
        <v>19</v>
      </c>
      <c r="E10" s="15" t="s">
        <v>13</v>
      </c>
      <c r="F10" s="9" t="s">
        <v>9</v>
      </c>
      <c r="G10" s="9" t="s">
        <v>10</v>
      </c>
      <c r="H10" s="17">
        <v>85876</v>
      </c>
      <c r="I10" s="34">
        <v>31458</v>
      </c>
      <c r="J10" s="56">
        <v>5992</v>
      </c>
    </row>
    <row r="11" spans="1:10" s="3" customFormat="1" ht="72.75" customHeight="1">
      <c r="A11" s="25" t="s">
        <v>75</v>
      </c>
      <c r="B11" s="12" t="s">
        <v>8</v>
      </c>
      <c r="C11" s="36" t="s">
        <v>20</v>
      </c>
      <c r="D11" s="20" t="s">
        <v>19</v>
      </c>
      <c r="E11" s="37" t="s">
        <v>21</v>
      </c>
      <c r="F11" s="9" t="s">
        <v>9</v>
      </c>
      <c r="G11" s="9" t="s">
        <v>10</v>
      </c>
      <c r="H11" s="16">
        <v>3864103</v>
      </c>
      <c r="I11" s="34">
        <v>1089399</v>
      </c>
      <c r="J11" s="56">
        <v>71436</v>
      </c>
    </row>
    <row r="12" spans="1:10" s="3" customFormat="1" ht="41.25" customHeight="1">
      <c r="A12" s="25" t="s">
        <v>76</v>
      </c>
      <c r="B12" s="12" t="s">
        <v>8</v>
      </c>
      <c r="C12" s="13" t="s">
        <v>22</v>
      </c>
      <c r="D12" s="14" t="s">
        <v>23</v>
      </c>
      <c r="E12" s="15" t="s">
        <v>24</v>
      </c>
      <c r="F12" s="9" t="s">
        <v>9</v>
      </c>
      <c r="G12" s="9" t="s">
        <v>10</v>
      </c>
      <c r="H12" s="16">
        <v>94330</v>
      </c>
      <c r="I12" s="34">
        <v>37739.99</v>
      </c>
      <c r="J12" s="56">
        <v>15096</v>
      </c>
    </row>
    <row r="13" spans="1:10" s="3" customFormat="1" ht="37.5" customHeight="1">
      <c r="A13" s="26" t="s">
        <v>77</v>
      </c>
      <c r="B13" s="12" t="s">
        <v>8</v>
      </c>
      <c r="C13" s="13" t="s">
        <v>25</v>
      </c>
      <c r="D13" s="14" t="s">
        <v>23</v>
      </c>
      <c r="E13" s="15" t="s">
        <v>26</v>
      </c>
      <c r="F13" s="9" t="s">
        <v>9</v>
      </c>
      <c r="G13" s="9" t="s">
        <v>10</v>
      </c>
      <c r="H13" s="16">
        <v>46687</v>
      </c>
      <c r="I13" s="34">
        <v>5493.64</v>
      </c>
      <c r="J13" s="56">
        <f>5494-0.36</f>
        <v>5493.64</v>
      </c>
    </row>
    <row r="14" spans="1:10" s="3" customFormat="1" ht="38.25">
      <c r="A14" s="25" t="s">
        <v>73</v>
      </c>
      <c r="B14" s="12" t="s">
        <v>8</v>
      </c>
      <c r="C14" s="5" t="s">
        <v>199</v>
      </c>
      <c r="D14" s="4" t="s">
        <v>157</v>
      </c>
      <c r="E14" s="4" t="s">
        <v>158</v>
      </c>
      <c r="F14" s="4" t="s">
        <v>9</v>
      </c>
      <c r="G14" s="4" t="s">
        <v>10</v>
      </c>
      <c r="H14" s="6">
        <v>182680</v>
      </c>
      <c r="I14" s="34">
        <v>123008</v>
      </c>
      <c r="J14" s="55">
        <f>1984*4</f>
        <v>7936</v>
      </c>
    </row>
    <row r="15" spans="1:10" s="3" customFormat="1" ht="25.5">
      <c r="A15" s="26" t="s">
        <v>74</v>
      </c>
      <c r="B15" s="12" t="s">
        <v>8</v>
      </c>
      <c r="C15" s="13" t="s">
        <v>27</v>
      </c>
      <c r="D15" s="14" t="s">
        <v>28</v>
      </c>
      <c r="E15" s="15" t="s">
        <v>29</v>
      </c>
      <c r="F15" s="9" t="s">
        <v>9</v>
      </c>
      <c r="G15" s="9" t="s">
        <v>10</v>
      </c>
      <c r="H15" s="16">
        <v>178792.74</v>
      </c>
      <c r="I15" s="34">
        <v>143964</v>
      </c>
      <c r="J15" s="56">
        <v>9288</v>
      </c>
    </row>
    <row r="16" spans="1:10" s="3" customFormat="1" ht="57" customHeight="1">
      <c r="A16" s="25" t="s">
        <v>78</v>
      </c>
      <c r="B16" s="12" t="s">
        <v>8</v>
      </c>
      <c r="C16" s="5" t="s">
        <v>200</v>
      </c>
      <c r="D16" s="4" t="s">
        <v>30</v>
      </c>
      <c r="E16" s="4" t="s">
        <v>29</v>
      </c>
      <c r="F16" s="4" t="s">
        <v>9</v>
      </c>
      <c r="G16" s="4" t="s">
        <v>10</v>
      </c>
      <c r="H16" s="6">
        <v>296323</v>
      </c>
      <c r="I16" s="34">
        <v>95404</v>
      </c>
      <c r="J16" s="55">
        <f>1564*4</f>
        <v>6256</v>
      </c>
    </row>
    <row r="17" spans="1:10" s="3" customFormat="1" ht="52.5" customHeight="1">
      <c r="A17" s="26" t="s">
        <v>79</v>
      </c>
      <c r="B17" s="12" t="s">
        <v>8</v>
      </c>
      <c r="C17" s="5" t="s">
        <v>288</v>
      </c>
      <c r="D17" s="4" t="s">
        <v>30</v>
      </c>
      <c r="E17" s="4" t="s">
        <v>29</v>
      </c>
      <c r="F17" s="4" t="s">
        <v>9</v>
      </c>
      <c r="G17" s="4" t="s">
        <v>10</v>
      </c>
      <c r="H17" s="6">
        <v>246400</v>
      </c>
      <c r="I17" s="34">
        <v>195858</v>
      </c>
      <c r="J17" s="55">
        <f>3159*4</f>
        <v>12636</v>
      </c>
    </row>
    <row r="18" spans="1:10" s="3" customFormat="1" ht="63.75">
      <c r="A18" s="25" t="s">
        <v>80</v>
      </c>
      <c r="B18" s="12" t="s">
        <v>8</v>
      </c>
      <c r="C18" s="13" t="s">
        <v>42</v>
      </c>
      <c r="D18" s="14" t="s">
        <v>30</v>
      </c>
      <c r="E18" s="15" t="s">
        <v>29</v>
      </c>
      <c r="F18" s="9" t="s">
        <v>9</v>
      </c>
      <c r="G18" s="9" t="s">
        <v>10</v>
      </c>
      <c r="H18" s="16">
        <v>4310962</v>
      </c>
      <c r="I18" s="34">
        <v>3160722</v>
      </c>
      <c r="J18" s="56">
        <v>238682</v>
      </c>
    </row>
    <row r="19" spans="1:10" s="3" customFormat="1" ht="25.5">
      <c r="A19" s="26" t="s">
        <v>81</v>
      </c>
      <c r="B19" s="12" t="s">
        <v>8</v>
      </c>
      <c r="C19" s="13" t="s">
        <v>31</v>
      </c>
      <c r="D19" s="14" t="s">
        <v>32</v>
      </c>
      <c r="E19" s="15" t="s">
        <v>33</v>
      </c>
      <c r="F19" s="9" t="s">
        <v>9</v>
      </c>
      <c r="G19" s="9" t="s">
        <v>10</v>
      </c>
      <c r="H19" s="16">
        <v>313418.13</v>
      </c>
      <c r="I19" s="34">
        <v>256473</v>
      </c>
      <c r="J19" s="56">
        <v>16284</v>
      </c>
    </row>
    <row r="20" spans="1:10" s="3" customFormat="1" ht="25.5">
      <c r="A20" s="25" t="s">
        <v>82</v>
      </c>
      <c r="B20" s="12" t="s">
        <v>8</v>
      </c>
      <c r="C20" s="13" t="s">
        <v>34</v>
      </c>
      <c r="D20" s="14" t="s">
        <v>35</v>
      </c>
      <c r="E20" s="15" t="s">
        <v>36</v>
      </c>
      <c r="F20" s="9" t="s">
        <v>9</v>
      </c>
      <c r="G20" s="9" t="s">
        <v>10</v>
      </c>
      <c r="H20" s="16">
        <v>2276135.37</v>
      </c>
      <c r="I20" s="34">
        <v>1911987</v>
      </c>
      <c r="J20" s="56">
        <v>121396</v>
      </c>
    </row>
    <row r="21" spans="1:10" s="3" customFormat="1" ht="51">
      <c r="A21" s="26" t="s">
        <v>83</v>
      </c>
      <c r="B21" s="12" t="s">
        <v>8</v>
      </c>
      <c r="C21" s="5" t="s">
        <v>284</v>
      </c>
      <c r="D21" s="4" t="s">
        <v>161</v>
      </c>
      <c r="E21" s="4" t="s">
        <v>162</v>
      </c>
      <c r="F21" s="4" t="s">
        <v>9</v>
      </c>
      <c r="G21" s="4" t="s">
        <v>10</v>
      </c>
      <c r="H21" s="6">
        <v>2647151</v>
      </c>
      <c r="I21" s="34">
        <v>2316951</v>
      </c>
      <c r="J21" s="55">
        <f>36777*4</f>
        <v>147108</v>
      </c>
    </row>
    <row r="22" spans="1:10" s="3" customFormat="1" ht="51">
      <c r="A22" s="25" t="s">
        <v>84</v>
      </c>
      <c r="B22" s="12" t="s">
        <v>8</v>
      </c>
      <c r="C22" s="5" t="s">
        <v>201</v>
      </c>
      <c r="D22" s="4" t="s">
        <v>38</v>
      </c>
      <c r="E22" s="4" t="s">
        <v>160</v>
      </c>
      <c r="F22" s="4" t="s">
        <v>9</v>
      </c>
      <c r="G22" s="4" t="s">
        <v>10</v>
      </c>
      <c r="H22" s="6">
        <v>2078741</v>
      </c>
      <c r="I22" s="34">
        <v>1961988</v>
      </c>
      <c r="J22" s="55">
        <f>23357*4</f>
        <v>93428</v>
      </c>
    </row>
    <row r="23" spans="1:10" s="3" customFormat="1" ht="15.75">
      <c r="A23" s="26" t="s">
        <v>85</v>
      </c>
      <c r="B23" s="12" t="s">
        <v>8</v>
      </c>
      <c r="C23" s="13" t="s">
        <v>37</v>
      </c>
      <c r="D23" s="14" t="s">
        <v>38</v>
      </c>
      <c r="E23" s="15" t="s">
        <v>39</v>
      </c>
      <c r="F23" s="9" t="s">
        <v>9</v>
      </c>
      <c r="G23" s="9" t="s">
        <v>10</v>
      </c>
      <c r="H23" s="16">
        <v>941973</v>
      </c>
      <c r="I23" s="34">
        <v>793280</v>
      </c>
      <c r="J23" s="56">
        <v>49580</v>
      </c>
    </row>
    <row r="24" spans="1:10" s="3" customFormat="1" ht="51.75" customHeight="1">
      <c r="A24" s="25" t="s">
        <v>86</v>
      </c>
      <c r="B24" s="12" t="s">
        <v>8</v>
      </c>
      <c r="C24" s="31" t="s">
        <v>202</v>
      </c>
      <c r="D24" s="32" t="s">
        <v>169</v>
      </c>
      <c r="E24" s="4" t="s">
        <v>16</v>
      </c>
      <c r="F24" s="4" t="s">
        <v>9</v>
      </c>
      <c r="G24" s="4" t="s">
        <v>10</v>
      </c>
      <c r="H24" s="6">
        <v>16165</v>
      </c>
      <c r="I24" s="34">
        <v>1798</v>
      </c>
      <c r="J24" s="56">
        <v>1798</v>
      </c>
    </row>
    <row r="25" spans="1:10" s="3" customFormat="1" ht="41.25" customHeight="1">
      <c r="A25" s="26" t="s">
        <v>87</v>
      </c>
      <c r="B25" s="12" t="s">
        <v>8</v>
      </c>
      <c r="C25" s="31" t="s">
        <v>203</v>
      </c>
      <c r="D25" s="32" t="s">
        <v>169</v>
      </c>
      <c r="E25" s="4" t="s">
        <v>170</v>
      </c>
      <c r="F25" s="4" t="s">
        <v>9</v>
      </c>
      <c r="G25" s="4" t="s">
        <v>10</v>
      </c>
      <c r="H25" s="6">
        <v>44733</v>
      </c>
      <c r="I25" s="34">
        <v>17210</v>
      </c>
      <c r="J25" s="56">
        <v>6884</v>
      </c>
    </row>
    <row r="26" spans="1:10" s="3" customFormat="1" ht="39.75" customHeight="1">
      <c r="A26" s="25" t="s">
        <v>88</v>
      </c>
      <c r="B26" s="12" t="s">
        <v>8</v>
      </c>
      <c r="C26" s="31" t="s">
        <v>204</v>
      </c>
      <c r="D26" s="32" t="s">
        <v>171</v>
      </c>
      <c r="E26" s="4" t="s">
        <v>11</v>
      </c>
      <c r="F26" s="4" t="s">
        <v>9</v>
      </c>
      <c r="G26" s="4" t="s">
        <v>10</v>
      </c>
      <c r="H26" s="6">
        <v>3771772</v>
      </c>
      <c r="I26" s="34">
        <v>2382745</v>
      </c>
      <c r="J26" s="56">
        <v>306224</v>
      </c>
    </row>
    <row r="27" spans="1:10" s="3" customFormat="1" ht="50.25" customHeight="1">
      <c r="A27" s="26" t="s">
        <v>89</v>
      </c>
      <c r="B27" s="12" t="s">
        <v>8</v>
      </c>
      <c r="C27" s="31" t="s">
        <v>205</v>
      </c>
      <c r="D27" s="32" t="s">
        <v>172</v>
      </c>
      <c r="E27" s="4" t="s">
        <v>173</v>
      </c>
      <c r="F27" s="4" t="s">
        <v>9</v>
      </c>
      <c r="G27" s="4" t="s">
        <v>10</v>
      </c>
      <c r="H27" s="6">
        <v>56434</v>
      </c>
      <c r="I27" s="34">
        <v>41151</v>
      </c>
      <c r="J27" s="56">
        <v>3828</v>
      </c>
    </row>
    <row r="28" spans="1:10" s="3" customFormat="1" ht="42.75" customHeight="1">
      <c r="A28" s="25" t="s">
        <v>90</v>
      </c>
      <c r="B28" s="12" t="s">
        <v>8</v>
      </c>
      <c r="C28" s="31" t="s">
        <v>206</v>
      </c>
      <c r="D28" s="32" t="s">
        <v>174</v>
      </c>
      <c r="E28" s="4" t="s">
        <v>162</v>
      </c>
      <c r="F28" s="4" t="s">
        <v>9</v>
      </c>
      <c r="G28" s="4" t="s">
        <v>10</v>
      </c>
      <c r="H28" s="6">
        <v>138828</v>
      </c>
      <c r="I28" s="34">
        <v>109975.14</v>
      </c>
      <c r="J28" s="56">
        <v>7096</v>
      </c>
    </row>
    <row r="29" spans="1:10" s="3" customFormat="1" ht="45" customHeight="1">
      <c r="A29" s="26" t="s">
        <v>91</v>
      </c>
      <c r="B29" s="12" t="s">
        <v>8</v>
      </c>
      <c r="C29" s="31" t="s">
        <v>207</v>
      </c>
      <c r="D29" s="32" t="s">
        <v>30</v>
      </c>
      <c r="E29" s="32" t="s">
        <v>29</v>
      </c>
      <c r="F29" s="32" t="s">
        <v>9</v>
      </c>
      <c r="G29" s="32" t="s">
        <v>10</v>
      </c>
      <c r="H29" s="33">
        <v>519923</v>
      </c>
      <c r="I29" s="34">
        <v>418686</v>
      </c>
      <c r="J29" s="57">
        <v>27012</v>
      </c>
    </row>
    <row r="30" spans="1:10" s="3" customFormat="1" ht="71.25" customHeight="1">
      <c r="A30" s="25" t="s">
        <v>92</v>
      </c>
      <c r="B30" s="12" t="s">
        <v>8</v>
      </c>
      <c r="C30" s="31" t="s">
        <v>208</v>
      </c>
      <c r="D30" s="32" t="s">
        <v>181</v>
      </c>
      <c r="E30" s="32" t="s">
        <v>177</v>
      </c>
      <c r="F30" s="32" t="s">
        <v>9</v>
      </c>
      <c r="G30" s="32" t="s">
        <v>10</v>
      </c>
      <c r="H30" s="33">
        <v>351532</v>
      </c>
      <c r="I30" s="34">
        <v>130080</v>
      </c>
      <c r="J30" s="57">
        <v>26016</v>
      </c>
    </row>
    <row r="31" spans="1:10" s="3" customFormat="1" ht="15.75">
      <c r="A31" s="26" t="s">
        <v>93</v>
      </c>
      <c r="B31" s="8" t="s">
        <v>8</v>
      </c>
      <c r="C31" s="5" t="s">
        <v>40</v>
      </c>
      <c r="D31" s="4" t="s">
        <v>41</v>
      </c>
      <c r="E31" s="4" t="s">
        <v>14</v>
      </c>
      <c r="F31" s="4" t="s">
        <v>9</v>
      </c>
      <c r="G31" s="4" t="s">
        <v>10</v>
      </c>
      <c r="H31" s="6">
        <v>15865874.95</v>
      </c>
      <c r="I31" s="34">
        <v>11133450</v>
      </c>
      <c r="J31" s="55">
        <v>1256232</v>
      </c>
    </row>
    <row r="32" spans="1:10" s="3" customFormat="1" ht="38.25">
      <c r="A32" s="25" t="s">
        <v>94</v>
      </c>
      <c r="B32" s="12" t="s">
        <v>8</v>
      </c>
      <c r="C32" s="5" t="s">
        <v>209</v>
      </c>
      <c r="D32" s="4" t="s">
        <v>159</v>
      </c>
      <c r="E32" s="4" t="s">
        <v>12</v>
      </c>
      <c r="F32" s="4" t="s">
        <v>9</v>
      </c>
      <c r="G32" s="4" t="s">
        <v>10</v>
      </c>
      <c r="H32" s="6">
        <v>120996</v>
      </c>
      <c r="I32" s="34">
        <v>55978</v>
      </c>
      <c r="J32" s="55">
        <f>2153*4</f>
        <v>8612</v>
      </c>
    </row>
    <row r="33" spans="1:10" s="3" customFormat="1" ht="38.25">
      <c r="A33" s="26" t="s">
        <v>95</v>
      </c>
      <c r="B33" s="12" t="s">
        <v>8</v>
      </c>
      <c r="C33" s="5" t="s">
        <v>285</v>
      </c>
      <c r="D33" s="4" t="s">
        <v>165</v>
      </c>
      <c r="E33" s="4" t="s">
        <v>12</v>
      </c>
      <c r="F33" s="4" t="s">
        <v>9</v>
      </c>
      <c r="G33" s="4" t="s">
        <v>10</v>
      </c>
      <c r="H33" s="6">
        <v>176683</v>
      </c>
      <c r="I33" s="34">
        <v>120848</v>
      </c>
      <c r="J33" s="55">
        <f>4648*4</f>
        <v>18592</v>
      </c>
    </row>
    <row r="34" spans="1:10" s="3" customFormat="1" ht="25.5">
      <c r="A34" s="25" t="s">
        <v>96</v>
      </c>
      <c r="B34" s="12" t="s">
        <v>8</v>
      </c>
      <c r="C34" s="13" t="s">
        <v>50</v>
      </c>
      <c r="D34" s="14" t="s">
        <v>43</v>
      </c>
      <c r="E34" s="15" t="s">
        <v>44</v>
      </c>
      <c r="F34" s="9" t="s">
        <v>9</v>
      </c>
      <c r="G34" s="9" t="s">
        <v>10</v>
      </c>
      <c r="H34" s="16">
        <v>294118</v>
      </c>
      <c r="I34" s="34">
        <v>255940</v>
      </c>
      <c r="J34" s="56">
        <v>15280</v>
      </c>
    </row>
    <row r="35" spans="1:10" s="3" customFormat="1" ht="25.5">
      <c r="A35" s="26" t="s">
        <v>97</v>
      </c>
      <c r="B35" s="12" t="s">
        <v>8</v>
      </c>
      <c r="C35" s="13" t="s">
        <v>49</v>
      </c>
      <c r="D35" s="14" t="s">
        <v>45</v>
      </c>
      <c r="E35" s="15" t="s">
        <v>46</v>
      </c>
      <c r="F35" s="11" t="s">
        <v>9</v>
      </c>
      <c r="G35" s="11" t="s">
        <v>10</v>
      </c>
      <c r="H35" s="17">
        <v>1971582</v>
      </c>
      <c r="I35" s="34">
        <v>1367537</v>
      </c>
      <c r="J35" s="58">
        <v>81644</v>
      </c>
    </row>
    <row r="36" spans="1:10" s="3" customFormat="1" ht="15.75">
      <c r="A36" s="25" t="s">
        <v>98</v>
      </c>
      <c r="B36" s="12" t="s">
        <v>8</v>
      </c>
      <c r="C36" s="13" t="s">
        <v>210</v>
      </c>
      <c r="D36" s="14" t="s">
        <v>47</v>
      </c>
      <c r="E36" s="15" t="s">
        <v>48</v>
      </c>
      <c r="F36" s="9" t="s">
        <v>9</v>
      </c>
      <c r="G36" s="9" t="s">
        <v>10</v>
      </c>
      <c r="H36" s="16">
        <v>70000</v>
      </c>
      <c r="I36" s="34">
        <v>13776</v>
      </c>
      <c r="J36" s="56">
        <v>7568</v>
      </c>
    </row>
    <row r="37" spans="1:10" s="3" customFormat="1" ht="51">
      <c r="A37" s="26" t="s">
        <v>99</v>
      </c>
      <c r="B37" s="12" t="s">
        <v>8</v>
      </c>
      <c r="C37" s="31" t="s">
        <v>211</v>
      </c>
      <c r="D37" s="32" t="s">
        <v>182</v>
      </c>
      <c r="E37" s="32" t="s">
        <v>183</v>
      </c>
      <c r="F37" s="32" t="s">
        <v>9</v>
      </c>
      <c r="G37" s="32" t="s">
        <v>10</v>
      </c>
      <c r="H37" s="33">
        <v>1135040.46</v>
      </c>
      <c r="I37" s="34">
        <v>972642</v>
      </c>
      <c r="J37" s="57">
        <v>58948</v>
      </c>
    </row>
    <row r="38" spans="1:10" s="3" customFormat="1" ht="76.5">
      <c r="A38" s="25" t="s">
        <v>100</v>
      </c>
      <c r="B38" s="12" t="s">
        <v>8</v>
      </c>
      <c r="C38" s="31" t="s">
        <v>212</v>
      </c>
      <c r="D38" s="32" t="s">
        <v>184</v>
      </c>
      <c r="E38" s="32" t="s">
        <v>12</v>
      </c>
      <c r="F38" s="32" t="s">
        <v>9</v>
      </c>
      <c r="G38" s="32" t="s">
        <v>10</v>
      </c>
      <c r="H38" s="33">
        <v>109957</v>
      </c>
      <c r="I38" s="34">
        <v>77272</v>
      </c>
      <c r="J38" s="57">
        <v>11888</v>
      </c>
    </row>
    <row r="39" spans="1:10" s="3" customFormat="1" ht="38.25">
      <c r="A39" s="26" t="s">
        <v>101</v>
      </c>
      <c r="B39" s="12" t="s">
        <v>8</v>
      </c>
      <c r="C39" s="31" t="s">
        <v>213</v>
      </c>
      <c r="D39" s="32" t="s">
        <v>185</v>
      </c>
      <c r="E39" s="32" t="s">
        <v>164</v>
      </c>
      <c r="F39" s="32" t="s">
        <v>9</v>
      </c>
      <c r="G39" s="32" t="s">
        <v>10</v>
      </c>
      <c r="H39" s="33">
        <v>30927</v>
      </c>
      <c r="I39" s="34">
        <v>10314</v>
      </c>
      <c r="J39" s="57">
        <v>6876</v>
      </c>
    </row>
    <row r="40" spans="1:10" s="3" customFormat="1" ht="25.5">
      <c r="A40" s="25" t="s">
        <v>102</v>
      </c>
      <c r="B40" s="12" t="s">
        <v>8</v>
      </c>
      <c r="C40" s="13" t="s">
        <v>51</v>
      </c>
      <c r="D40" s="14" t="s">
        <v>52</v>
      </c>
      <c r="E40" s="15" t="s">
        <v>53</v>
      </c>
      <c r="F40" s="9" t="s">
        <v>9</v>
      </c>
      <c r="G40" s="9" t="s">
        <v>10</v>
      </c>
      <c r="H40" s="16">
        <v>507164</v>
      </c>
      <c r="I40" s="34">
        <v>211071</v>
      </c>
      <c r="J40" s="56">
        <v>12236</v>
      </c>
    </row>
    <row r="41" spans="1:10" s="3" customFormat="1" ht="38.25">
      <c r="A41" s="26" t="s">
        <v>103</v>
      </c>
      <c r="B41" s="12" t="s">
        <v>8</v>
      </c>
      <c r="C41" s="36" t="s">
        <v>54</v>
      </c>
      <c r="D41" s="14" t="s">
        <v>55</v>
      </c>
      <c r="E41" s="15" t="s">
        <v>56</v>
      </c>
      <c r="F41" s="9" t="s">
        <v>9</v>
      </c>
      <c r="G41" s="9" t="s">
        <v>10</v>
      </c>
      <c r="H41" s="16">
        <v>8187011</v>
      </c>
      <c r="I41" s="34">
        <v>8026060</v>
      </c>
      <c r="J41" s="56">
        <v>643960</v>
      </c>
    </row>
    <row r="42" spans="1:10" s="3" customFormat="1" ht="38.25">
      <c r="A42" s="25" t="s">
        <v>104</v>
      </c>
      <c r="B42" s="12" t="s">
        <v>8</v>
      </c>
      <c r="C42" s="38" t="s">
        <v>197</v>
      </c>
      <c r="D42" s="14" t="s">
        <v>57</v>
      </c>
      <c r="E42" s="15" t="s">
        <v>56</v>
      </c>
      <c r="F42" s="9" t="s">
        <v>9</v>
      </c>
      <c r="G42" s="9" t="s">
        <v>10</v>
      </c>
      <c r="H42" s="16">
        <v>6370496</v>
      </c>
      <c r="I42" s="34">
        <v>3686429.69</v>
      </c>
      <c r="J42" s="56">
        <v>239224</v>
      </c>
    </row>
    <row r="43" spans="1:10" s="3" customFormat="1" ht="15.75">
      <c r="A43" s="26" t="s">
        <v>105</v>
      </c>
      <c r="B43" s="12" t="s">
        <v>8</v>
      </c>
      <c r="C43" s="13" t="s">
        <v>214</v>
      </c>
      <c r="D43" s="14" t="s">
        <v>58</v>
      </c>
      <c r="E43" s="15" t="s">
        <v>59</v>
      </c>
      <c r="F43" s="9" t="s">
        <v>9</v>
      </c>
      <c r="G43" s="9" t="s">
        <v>10</v>
      </c>
      <c r="H43" s="16">
        <v>367859</v>
      </c>
      <c r="I43" s="34">
        <v>339238</v>
      </c>
      <c r="J43" s="56">
        <v>19112</v>
      </c>
    </row>
    <row r="44" spans="1:10" s="3" customFormat="1" ht="15.75">
      <c r="A44" s="25" t="s">
        <v>106</v>
      </c>
      <c r="B44" s="12" t="s">
        <v>8</v>
      </c>
      <c r="C44" s="36" t="s">
        <v>215</v>
      </c>
      <c r="D44" s="14" t="s">
        <v>58</v>
      </c>
      <c r="E44" s="15" t="s">
        <v>59</v>
      </c>
      <c r="F44" s="9" t="s">
        <v>9</v>
      </c>
      <c r="G44" s="9" t="s">
        <v>10</v>
      </c>
      <c r="H44" s="16">
        <v>88751</v>
      </c>
      <c r="I44" s="34">
        <v>82516.01</v>
      </c>
      <c r="J44" s="56">
        <v>4864</v>
      </c>
    </row>
    <row r="45" spans="1:10" s="3" customFormat="1" ht="47.25" customHeight="1">
      <c r="A45" s="26" t="s">
        <v>107</v>
      </c>
      <c r="B45" s="12" t="s">
        <v>8</v>
      </c>
      <c r="C45" s="13" t="s">
        <v>216</v>
      </c>
      <c r="D45" s="14" t="s">
        <v>58</v>
      </c>
      <c r="E45" s="15" t="s">
        <v>59</v>
      </c>
      <c r="F45" s="9" t="s">
        <v>9</v>
      </c>
      <c r="G45" s="9" t="s">
        <v>10</v>
      </c>
      <c r="H45" s="16">
        <v>72314</v>
      </c>
      <c r="I45" s="34">
        <v>66740</v>
      </c>
      <c r="J45" s="56">
        <v>3760</v>
      </c>
    </row>
    <row r="46" spans="1:10" s="3" customFormat="1" ht="21.75" customHeight="1">
      <c r="A46" s="25" t="s">
        <v>108</v>
      </c>
      <c r="B46" s="12" t="s">
        <v>8</v>
      </c>
      <c r="C46" s="13" t="s">
        <v>217</v>
      </c>
      <c r="D46" s="14" t="s">
        <v>58</v>
      </c>
      <c r="E46" s="15" t="s">
        <v>59</v>
      </c>
      <c r="F46" s="9" t="s">
        <v>9</v>
      </c>
      <c r="G46" s="9" t="s">
        <v>10</v>
      </c>
      <c r="H46" s="16">
        <v>242309</v>
      </c>
      <c r="I46" s="34">
        <v>235720</v>
      </c>
      <c r="J46" s="56">
        <v>13280</v>
      </c>
    </row>
    <row r="47" spans="1:10" s="3" customFormat="1" ht="51">
      <c r="A47" s="26" t="s">
        <v>109</v>
      </c>
      <c r="B47" s="12" t="s">
        <v>8</v>
      </c>
      <c r="C47" s="13" t="s">
        <v>218</v>
      </c>
      <c r="D47" s="14" t="s">
        <v>60</v>
      </c>
      <c r="E47" s="15" t="s">
        <v>61</v>
      </c>
      <c r="F47" s="9" t="s">
        <v>9</v>
      </c>
      <c r="G47" s="9" t="s">
        <v>10</v>
      </c>
      <c r="H47" s="16">
        <v>689519</v>
      </c>
      <c r="I47" s="34">
        <v>644183</v>
      </c>
      <c r="J47" s="56">
        <v>36292</v>
      </c>
    </row>
    <row r="48" spans="1:10" s="3" customFormat="1" ht="51">
      <c r="A48" s="25" t="s">
        <v>110</v>
      </c>
      <c r="B48" s="12" t="s">
        <v>8</v>
      </c>
      <c r="C48" s="36" t="s">
        <v>219</v>
      </c>
      <c r="D48" s="14" t="s">
        <v>62</v>
      </c>
      <c r="E48" s="15" t="s">
        <v>63</v>
      </c>
      <c r="F48" s="9" t="s">
        <v>9</v>
      </c>
      <c r="G48" s="9" t="s">
        <v>10</v>
      </c>
      <c r="H48" s="16">
        <v>269669</v>
      </c>
      <c r="I48" s="34">
        <v>252216</v>
      </c>
      <c r="J48" s="56">
        <v>14012</v>
      </c>
    </row>
    <row r="49" spans="1:10" s="3" customFormat="1" ht="15.75">
      <c r="A49" s="26" t="s">
        <v>111</v>
      </c>
      <c r="B49" s="12" t="s">
        <v>8</v>
      </c>
      <c r="C49" s="13" t="s">
        <v>220</v>
      </c>
      <c r="D49" s="14" t="s">
        <v>62</v>
      </c>
      <c r="E49" s="15" t="s">
        <v>63</v>
      </c>
      <c r="F49" s="9" t="s">
        <v>9</v>
      </c>
      <c r="G49" s="9" t="s">
        <v>10</v>
      </c>
      <c r="H49" s="16">
        <v>90000</v>
      </c>
      <c r="I49" s="34">
        <v>88776</v>
      </c>
      <c r="J49" s="56">
        <v>4932</v>
      </c>
    </row>
    <row r="50" spans="1:10" s="3" customFormat="1" ht="51">
      <c r="A50" s="25" t="s">
        <v>112</v>
      </c>
      <c r="B50" s="12" t="s">
        <v>8</v>
      </c>
      <c r="C50" s="5" t="s">
        <v>286</v>
      </c>
      <c r="D50" s="4" t="s">
        <v>62</v>
      </c>
      <c r="E50" s="4" t="s">
        <v>166</v>
      </c>
      <c r="F50" s="4" t="s">
        <v>9</v>
      </c>
      <c r="G50" s="4" t="s">
        <v>10</v>
      </c>
      <c r="H50" s="6">
        <v>70587.64</v>
      </c>
      <c r="I50" s="34">
        <v>70587.64</v>
      </c>
      <c r="J50" s="55">
        <f>794+1588+2409*3</f>
        <v>9609</v>
      </c>
    </row>
    <row r="51" spans="1:10" s="3" customFormat="1" ht="51">
      <c r="A51" s="26" t="s">
        <v>113</v>
      </c>
      <c r="B51" s="12" t="s">
        <v>8</v>
      </c>
      <c r="C51" s="5" t="s">
        <v>287</v>
      </c>
      <c r="D51" s="4" t="s">
        <v>62</v>
      </c>
      <c r="E51" s="4" t="s">
        <v>167</v>
      </c>
      <c r="F51" s="4" t="s">
        <v>9</v>
      </c>
      <c r="G51" s="4" t="s">
        <v>10</v>
      </c>
      <c r="H51" s="39">
        <v>191251.22</v>
      </c>
      <c r="I51" s="34">
        <v>191251.22</v>
      </c>
      <c r="J51" s="55">
        <f>1629+3256</f>
        <v>4885</v>
      </c>
    </row>
    <row r="52" spans="1:10" s="3" customFormat="1" ht="38.25">
      <c r="A52" s="25" t="s">
        <v>114</v>
      </c>
      <c r="B52" s="12" t="s">
        <v>8</v>
      </c>
      <c r="C52" s="13" t="s">
        <v>221</v>
      </c>
      <c r="D52" s="14" t="s">
        <v>64</v>
      </c>
      <c r="E52" s="15" t="s">
        <v>65</v>
      </c>
      <c r="F52" s="9" t="s">
        <v>9</v>
      </c>
      <c r="G52" s="9" t="s">
        <v>10</v>
      </c>
      <c r="H52" s="16">
        <v>663956</v>
      </c>
      <c r="I52" s="34">
        <v>654912</v>
      </c>
      <c r="J52" s="56">
        <v>36384</v>
      </c>
    </row>
    <row r="53" spans="1:10" s="3" customFormat="1" ht="15.75">
      <c r="A53" s="26" t="s">
        <v>115</v>
      </c>
      <c r="B53" s="12" t="s">
        <v>8</v>
      </c>
      <c r="C53" s="13" t="s">
        <v>222</v>
      </c>
      <c r="D53" s="14" t="s">
        <v>66</v>
      </c>
      <c r="E53" s="15" t="s">
        <v>65</v>
      </c>
      <c r="F53" s="9" t="s">
        <v>9</v>
      </c>
      <c r="G53" s="9" t="s">
        <v>10</v>
      </c>
      <c r="H53" s="16">
        <v>218029</v>
      </c>
      <c r="I53" s="34">
        <v>215064</v>
      </c>
      <c r="J53" s="56">
        <v>11948</v>
      </c>
    </row>
    <row r="54" spans="1:10" s="3" customFormat="1" ht="15.75">
      <c r="A54" s="25" t="s">
        <v>116</v>
      </c>
      <c r="B54" s="12" t="s">
        <v>8</v>
      </c>
      <c r="C54" s="13" t="s">
        <v>223</v>
      </c>
      <c r="D54" s="14" t="s">
        <v>66</v>
      </c>
      <c r="E54" s="15" t="s">
        <v>65</v>
      </c>
      <c r="F54" s="9" t="s">
        <v>9</v>
      </c>
      <c r="G54" s="9" t="s">
        <v>10</v>
      </c>
      <c r="H54" s="16">
        <v>464670</v>
      </c>
      <c r="I54" s="34">
        <v>458352</v>
      </c>
      <c r="J54" s="56">
        <v>25464</v>
      </c>
    </row>
    <row r="55" spans="1:10" s="3" customFormat="1" ht="28.5" customHeight="1">
      <c r="A55" s="26" t="s">
        <v>117</v>
      </c>
      <c r="B55" s="12" t="s">
        <v>8</v>
      </c>
      <c r="C55" s="13" t="s">
        <v>224</v>
      </c>
      <c r="D55" s="14" t="s">
        <v>67</v>
      </c>
      <c r="E55" s="15" t="s">
        <v>68</v>
      </c>
      <c r="F55" s="9" t="s">
        <v>69</v>
      </c>
      <c r="G55" s="9" t="s">
        <v>10</v>
      </c>
      <c r="H55" s="16">
        <v>327881</v>
      </c>
      <c r="I55" s="34">
        <v>231455.78</v>
      </c>
      <c r="J55" s="56">
        <v>77152</v>
      </c>
    </row>
    <row r="56" spans="1:10" s="3" customFormat="1" ht="44.25" customHeight="1">
      <c r="A56" s="25" t="s">
        <v>118</v>
      </c>
      <c r="B56" s="12" t="s">
        <v>8</v>
      </c>
      <c r="C56" s="31" t="s">
        <v>225</v>
      </c>
      <c r="D56" s="32" t="s">
        <v>175</v>
      </c>
      <c r="E56" s="4" t="s">
        <v>176</v>
      </c>
      <c r="F56" s="4" t="s">
        <v>69</v>
      </c>
      <c r="G56" s="4" t="s">
        <v>10</v>
      </c>
      <c r="H56" s="6">
        <v>410245</v>
      </c>
      <c r="I56" s="34">
        <v>74520</v>
      </c>
      <c r="J56" s="59">
        <v>9936</v>
      </c>
    </row>
    <row r="57" spans="1:10" s="3" customFormat="1" ht="29.25" customHeight="1">
      <c r="A57" s="26" t="s">
        <v>119</v>
      </c>
      <c r="B57" s="12" t="s">
        <v>8</v>
      </c>
      <c r="C57" s="31" t="s">
        <v>226</v>
      </c>
      <c r="D57" s="32" t="s">
        <v>227</v>
      </c>
      <c r="E57" s="4" t="s">
        <v>59</v>
      </c>
      <c r="F57" s="4" t="s">
        <v>9</v>
      </c>
      <c r="G57" s="4" t="s">
        <v>10</v>
      </c>
      <c r="H57" s="6">
        <v>458746</v>
      </c>
      <c r="I57" s="34">
        <v>423018</v>
      </c>
      <c r="J57" s="56">
        <v>23832</v>
      </c>
    </row>
    <row r="58" spans="1:10" s="3" customFormat="1" ht="42.75" customHeight="1">
      <c r="A58" s="25" t="s">
        <v>120</v>
      </c>
      <c r="B58" s="12" t="s">
        <v>8</v>
      </c>
      <c r="C58" s="40" t="s">
        <v>228</v>
      </c>
      <c r="D58" s="32" t="s">
        <v>186</v>
      </c>
      <c r="E58" s="32" t="s">
        <v>53</v>
      </c>
      <c r="F58" s="32" t="s">
        <v>9</v>
      </c>
      <c r="G58" s="32" t="s">
        <v>10</v>
      </c>
      <c r="H58" s="33">
        <v>658511.06</v>
      </c>
      <c r="I58" s="34">
        <v>5302.49</v>
      </c>
      <c r="J58" s="57">
        <v>5302.49</v>
      </c>
    </row>
    <row r="59" spans="1:10" s="3" customFormat="1" ht="75.75" customHeight="1">
      <c r="A59" s="26" t="s">
        <v>121</v>
      </c>
      <c r="B59" s="19" t="s">
        <v>8</v>
      </c>
      <c r="C59" s="31" t="s">
        <v>229</v>
      </c>
      <c r="D59" s="32" t="s">
        <v>187</v>
      </c>
      <c r="E59" s="32" t="s">
        <v>188</v>
      </c>
      <c r="F59" s="32" t="s">
        <v>9</v>
      </c>
      <c r="G59" s="32" t="s">
        <v>10</v>
      </c>
      <c r="H59" s="33">
        <v>2815928</v>
      </c>
      <c r="I59" s="34">
        <v>2131950.11</v>
      </c>
      <c r="J59" s="57">
        <v>102328</v>
      </c>
    </row>
    <row r="60" spans="1:10" s="3" customFormat="1" ht="52.5" customHeight="1">
      <c r="A60" s="25" t="s">
        <v>122</v>
      </c>
      <c r="B60" s="5" t="s">
        <v>8</v>
      </c>
      <c r="C60" s="31" t="s">
        <v>230</v>
      </c>
      <c r="D60" s="32" t="s">
        <v>189</v>
      </c>
      <c r="E60" s="32" t="s">
        <v>190</v>
      </c>
      <c r="F60" s="32" t="s">
        <v>9</v>
      </c>
      <c r="G60" s="32" t="s">
        <v>10</v>
      </c>
      <c r="H60" s="33">
        <v>125188.51</v>
      </c>
      <c r="I60" s="34">
        <v>112038</v>
      </c>
      <c r="J60" s="57">
        <v>6312</v>
      </c>
    </row>
    <row r="61" spans="1:10" s="3" customFormat="1" ht="69" customHeight="1">
      <c r="A61" s="26" t="s">
        <v>123</v>
      </c>
      <c r="B61" s="5" t="s">
        <v>8</v>
      </c>
      <c r="C61" s="31" t="s">
        <v>231</v>
      </c>
      <c r="D61" s="32" t="s">
        <v>189</v>
      </c>
      <c r="E61" s="32" t="s">
        <v>190</v>
      </c>
      <c r="F61" s="32" t="s">
        <v>9</v>
      </c>
      <c r="G61" s="32" t="s">
        <v>10</v>
      </c>
      <c r="H61" s="33">
        <v>137049.63</v>
      </c>
      <c r="I61" s="34">
        <v>122617</v>
      </c>
      <c r="J61" s="57">
        <v>6908</v>
      </c>
    </row>
    <row r="62" spans="1:10" s="3" customFormat="1" ht="32.25" customHeight="1">
      <c r="A62" s="25" t="s">
        <v>124</v>
      </c>
      <c r="B62" s="7" t="s">
        <v>8</v>
      </c>
      <c r="C62" s="31" t="s">
        <v>232</v>
      </c>
      <c r="D62" s="32" t="s">
        <v>191</v>
      </c>
      <c r="E62" s="32" t="s">
        <v>65</v>
      </c>
      <c r="F62" s="32" t="s">
        <v>9</v>
      </c>
      <c r="G62" s="32" t="s">
        <v>10</v>
      </c>
      <c r="H62" s="33">
        <v>196930</v>
      </c>
      <c r="I62" s="34">
        <v>186624</v>
      </c>
      <c r="J62" s="57">
        <v>10368</v>
      </c>
    </row>
    <row r="63" spans="1:10" s="3" customFormat="1" ht="59.25" customHeight="1">
      <c r="A63" s="26" t="s">
        <v>125</v>
      </c>
      <c r="B63" s="18" t="s">
        <v>8</v>
      </c>
      <c r="C63" s="41" t="s">
        <v>233</v>
      </c>
      <c r="D63" s="20" t="s">
        <v>192</v>
      </c>
      <c r="E63" s="37" t="s">
        <v>65</v>
      </c>
      <c r="F63" s="32" t="s">
        <v>9</v>
      </c>
      <c r="G63" s="32" t="s">
        <v>10</v>
      </c>
      <c r="H63" s="42">
        <v>285920</v>
      </c>
      <c r="I63" s="34">
        <v>270936</v>
      </c>
      <c r="J63" s="60">
        <v>15052</v>
      </c>
    </row>
    <row r="64" spans="1:10" s="3" customFormat="1" ht="29.25" customHeight="1">
      <c r="A64" s="25" t="s">
        <v>126</v>
      </c>
      <c r="B64" s="19" t="s">
        <v>8</v>
      </c>
      <c r="C64" s="5" t="s">
        <v>234</v>
      </c>
      <c r="D64" s="4" t="s">
        <v>235</v>
      </c>
      <c r="E64" s="15" t="s">
        <v>17</v>
      </c>
      <c r="F64" s="9" t="s">
        <v>9</v>
      </c>
      <c r="G64" s="9" t="s">
        <v>10</v>
      </c>
      <c r="H64" s="6">
        <v>7122202.45</v>
      </c>
      <c r="I64" s="34">
        <v>6145584.85</v>
      </c>
      <c r="J64" s="55">
        <v>524153.16</v>
      </c>
    </row>
    <row r="65" spans="1:10" s="3" customFormat="1" ht="51">
      <c r="A65" s="26" t="s">
        <v>127</v>
      </c>
      <c r="B65" s="12" t="s">
        <v>8</v>
      </c>
      <c r="C65" s="13" t="s">
        <v>236</v>
      </c>
      <c r="D65" s="14" t="s">
        <v>193</v>
      </c>
      <c r="E65" s="15" t="s">
        <v>237</v>
      </c>
      <c r="F65" s="9" t="s">
        <v>9</v>
      </c>
      <c r="G65" s="9" t="s">
        <v>10</v>
      </c>
      <c r="H65" s="16">
        <v>400000</v>
      </c>
      <c r="I65" s="34">
        <v>383021.83</v>
      </c>
      <c r="J65" s="56">
        <v>20780</v>
      </c>
    </row>
    <row r="66" spans="1:10" s="3" customFormat="1" ht="25.5">
      <c r="A66" s="25" t="s">
        <v>128</v>
      </c>
      <c r="B66" s="12" t="s">
        <v>8</v>
      </c>
      <c r="C66" s="13" t="s">
        <v>238</v>
      </c>
      <c r="D66" s="14" t="s">
        <v>193</v>
      </c>
      <c r="E66" s="15" t="s">
        <v>237</v>
      </c>
      <c r="F66" s="9" t="s">
        <v>9</v>
      </c>
      <c r="G66" s="9" t="s">
        <v>10</v>
      </c>
      <c r="H66" s="16">
        <v>124100</v>
      </c>
      <c r="I66" s="34">
        <v>119288</v>
      </c>
      <c r="J66" s="56">
        <v>6448</v>
      </c>
    </row>
    <row r="67" spans="1:10" s="3" customFormat="1" ht="39.75" customHeight="1">
      <c r="A67" s="26" t="s">
        <v>129</v>
      </c>
      <c r="B67" s="12" t="s">
        <v>8</v>
      </c>
      <c r="C67" s="13" t="s">
        <v>239</v>
      </c>
      <c r="D67" s="14" t="s">
        <v>193</v>
      </c>
      <c r="E67" s="15" t="s">
        <v>240</v>
      </c>
      <c r="F67" s="9" t="s">
        <v>69</v>
      </c>
      <c r="G67" s="9" t="s">
        <v>10</v>
      </c>
      <c r="H67" s="16">
        <v>148750</v>
      </c>
      <c r="I67" s="34">
        <v>122500</v>
      </c>
      <c r="J67" s="56">
        <v>35000</v>
      </c>
    </row>
    <row r="68" spans="1:10" s="3" customFormat="1" ht="32.25" customHeight="1">
      <c r="A68" s="25" t="s">
        <v>130</v>
      </c>
      <c r="B68" s="12" t="s">
        <v>8</v>
      </c>
      <c r="C68" s="13" t="s">
        <v>241</v>
      </c>
      <c r="D68" s="14" t="s">
        <v>193</v>
      </c>
      <c r="E68" s="15" t="s">
        <v>237</v>
      </c>
      <c r="F68" s="9" t="s">
        <v>9</v>
      </c>
      <c r="G68" s="9" t="s">
        <v>10</v>
      </c>
      <c r="H68" s="16">
        <v>134198</v>
      </c>
      <c r="I68" s="34">
        <v>120779.95</v>
      </c>
      <c r="J68" s="56">
        <v>6972</v>
      </c>
    </row>
    <row r="69" spans="1:10" s="3" customFormat="1" ht="27.75" customHeight="1">
      <c r="A69" s="26" t="s">
        <v>131</v>
      </c>
      <c r="B69" s="12" t="s">
        <v>8</v>
      </c>
      <c r="C69" s="13" t="s">
        <v>242</v>
      </c>
      <c r="D69" s="14" t="s">
        <v>193</v>
      </c>
      <c r="E69" s="15" t="s">
        <v>237</v>
      </c>
      <c r="F69" s="9" t="s">
        <v>9</v>
      </c>
      <c r="G69" s="9" t="s">
        <v>10</v>
      </c>
      <c r="H69" s="16">
        <v>625565</v>
      </c>
      <c r="I69" s="34">
        <v>564053.91</v>
      </c>
      <c r="J69" s="56">
        <v>32500</v>
      </c>
    </row>
    <row r="70" spans="1:10" s="3" customFormat="1" ht="24" customHeight="1">
      <c r="A70" s="25" t="s">
        <v>132</v>
      </c>
      <c r="B70" s="12" t="s">
        <v>8</v>
      </c>
      <c r="C70" s="13" t="s">
        <v>243</v>
      </c>
      <c r="D70" s="14" t="s">
        <v>244</v>
      </c>
      <c r="E70" s="15" t="s">
        <v>196</v>
      </c>
      <c r="F70" s="9" t="s">
        <v>9</v>
      </c>
      <c r="G70" s="9" t="s">
        <v>10</v>
      </c>
      <c r="H70" s="16">
        <v>160429</v>
      </c>
      <c r="I70" s="34">
        <v>154216</v>
      </c>
      <c r="J70" s="56">
        <v>8336</v>
      </c>
    </row>
    <row r="71" spans="1:10" s="3" customFormat="1" ht="42" customHeight="1">
      <c r="A71" s="26" t="s">
        <v>133</v>
      </c>
      <c r="B71" s="12" t="s">
        <v>8</v>
      </c>
      <c r="C71" s="13" t="s">
        <v>245</v>
      </c>
      <c r="D71" s="14" t="s">
        <v>246</v>
      </c>
      <c r="E71" s="15" t="s">
        <v>196</v>
      </c>
      <c r="F71" s="9" t="s">
        <v>9</v>
      </c>
      <c r="G71" s="9" t="s">
        <v>10</v>
      </c>
      <c r="H71" s="16">
        <v>82071</v>
      </c>
      <c r="I71" s="34">
        <v>78883.69</v>
      </c>
      <c r="J71" s="56">
        <v>4264</v>
      </c>
    </row>
    <row r="72" spans="1:10" s="3" customFormat="1" ht="42" customHeight="1">
      <c r="A72" s="25" t="s">
        <v>134</v>
      </c>
      <c r="B72" s="12" t="s">
        <v>8</v>
      </c>
      <c r="C72" s="13" t="s">
        <v>247</v>
      </c>
      <c r="D72" s="14" t="s">
        <v>246</v>
      </c>
      <c r="E72" s="15" t="s">
        <v>196</v>
      </c>
      <c r="F72" s="9" t="s">
        <v>9</v>
      </c>
      <c r="G72" s="9" t="s">
        <v>10</v>
      </c>
      <c r="H72" s="16">
        <v>168812</v>
      </c>
      <c r="I72" s="34">
        <v>159386.37</v>
      </c>
      <c r="J72" s="56">
        <v>8772</v>
      </c>
    </row>
    <row r="73" spans="1:10" s="3" customFormat="1" ht="57.75" customHeight="1">
      <c r="A73" s="26" t="s">
        <v>135</v>
      </c>
      <c r="B73" s="12" t="s">
        <v>8</v>
      </c>
      <c r="C73" s="5" t="s">
        <v>248</v>
      </c>
      <c r="D73" s="4" t="s">
        <v>246</v>
      </c>
      <c r="E73" s="4" t="s">
        <v>249</v>
      </c>
      <c r="F73" s="4" t="s">
        <v>9</v>
      </c>
      <c r="G73" s="4" t="s">
        <v>10</v>
      </c>
      <c r="H73" s="6">
        <v>110208</v>
      </c>
      <c r="I73" s="34">
        <v>108113.51</v>
      </c>
      <c r="J73" s="55">
        <f>1110+2218+3340*2</f>
        <v>10008</v>
      </c>
    </row>
    <row r="74" spans="1:10" s="3" customFormat="1" ht="45.75" customHeight="1">
      <c r="A74" s="25" t="s">
        <v>136</v>
      </c>
      <c r="B74" s="12" t="s">
        <v>8</v>
      </c>
      <c r="C74" s="5" t="s">
        <v>250</v>
      </c>
      <c r="D74" s="4" t="s">
        <v>246</v>
      </c>
      <c r="E74" s="4" t="s">
        <v>249</v>
      </c>
      <c r="F74" s="4" t="s">
        <v>9</v>
      </c>
      <c r="G74" s="4" t="s">
        <v>10</v>
      </c>
      <c r="H74" s="6">
        <v>124724</v>
      </c>
      <c r="I74" s="34">
        <v>124724</v>
      </c>
      <c r="J74" s="55">
        <f>1256+2508+3780*2</f>
        <v>11324</v>
      </c>
    </row>
    <row r="75" spans="1:10" s="3" customFormat="1" ht="65.25" customHeight="1">
      <c r="A75" s="26" t="s">
        <v>137</v>
      </c>
      <c r="B75" s="12" t="s">
        <v>8</v>
      </c>
      <c r="C75" s="5" t="s">
        <v>251</v>
      </c>
      <c r="D75" s="4" t="s">
        <v>252</v>
      </c>
      <c r="E75" s="4" t="s">
        <v>253</v>
      </c>
      <c r="F75" s="4" t="s">
        <v>9</v>
      </c>
      <c r="G75" s="4" t="s">
        <v>10</v>
      </c>
      <c r="H75" s="6">
        <v>73550</v>
      </c>
      <c r="I75" s="34">
        <v>72299.56</v>
      </c>
      <c r="J75" s="55">
        <f>2222+2229*2</f>
        <v>6680</v>
      </c>
    </row>
    <row r="76" spans="1:10" s="3" customFormat="1" ht="50.25" customHeight="1">
      <c r="A76" s="25" t="s">
        <v>138</v>
      </c>
      <c r="B76" s="12" t="s">
        <v>8</v>
      </c>
      <c r="C76" s="13" t="s">
        <v>254</v>
      </c>
      <c r="D76" s="14" t="s">
        <v>255</v>
      </c>
      <c r="E76" s="15" t="s">
        <v>256</v>
      </c>
      <c r="F76" s="9" t="s">
        <v>9</v>
      </c>
      <c r="G76" s="9" t="s">
        <v>10</v>
      </c>
      <c r="H76" s="16">
        <v>350193</v>
      </c>
      <c r="I76" s="34">
        <v>336550.7</v>
      </c>
      <c r="J76" s="56">
        <v>18192</v>
      </c>
    </row>
    <row r="77" spans="1:10" s="3" customFormat="1" ht="25.5">
      <c r="A77" s="26" t="s">
        <v>139</v>
      </c>
      <c r="B77" s="12" t="s">
        <v>8</v>
      </c>
      <c r="C77" s="13" t="s">
        <v>257</v>
      </c>
      <c r="D77" s="14" t="s">
        <v>255</v>
      </c>
      <c r="E77" s="15" t="s">
        <v>256</v>
      </c>
      <c r="F77" s="9" t="s">
        <v>9</v>
      </c>
      <c r="G77" s="9" t="s">
        <v>10</v>
      </c>
      <c r="H77" s="16">
        <v>120005</v>
      </c>
      <c r="I77" s="34">
        <v>115344.82</v>
      </c>
      <c r="J77" s="56">
        <v>6236</v>
      </c>
    </row>
    <row r="78" spans="1:10" s="3" customFormat="1" ht="48.75" customHeight="1">
      <c r="A78" s="25" t="s">
        <v>140</v>
      </c>
      <c r="B78" s="12" t="s">
        <v>8</v>
      </c>
      <c r="C78" s="13" t="s">
        <v>258</v>
      </c>
      <c r="D78" s="14" t="s">
        <v>255</v>
      </c>
      <c r="E78" s="15" t="s">
        <v>256</v>
      </c>
      <c r="F78" s="9" t="s">
        <v>9</v>
      </c>
      <c r="G78" s="9" t="s">
        <v>10</v>
      </c>
      <c r="H78" s="16">
        <v>257849</v>
      </c>
      <c r="I78" s="34">
        <v>247826</v>
      </c>
      <c r="J78" s="56">
        <v>13396</v>
      </c>
    </row>
    <row r="79" spans="1:10" s="3" customFormat="1" ht="45" customHeight="1">
      <c r="A79" s="26" t="s">
        <v>141</v>
      </c>
      <c r="B79" s="12" t="s">
        <v>8</v>
      </c>
      <c r="C79" s="13" t="s">
        <v>259</v>
      </c>
      <c r="D79" s="14" t="s">
        <v>255</v>
      </c>
      <c r="E79" s="15" t="s">
        <v>256</v>
      </c>
      <c r="F79" s="9" t="s">
        <v>9</v>
      </c>
      <c r="G79" s="9" t="s">
        <v>10</v>
      </c>
      <c r="H79" s="16">
        <v>113296</v>
      </c>
      <c r="I79" s="34">
        <v>96440.95</v>
      </c>
      <c r="J79" s="56">
        <v>5888</v>
      </c>
    </row>
    <row r="80" spans="1:10" s="3" customFormat="1" ht="43.5" customHeight="1">
      <c r="A80" s="25" t="s">
        <v>142</v>
      </c>
      <c r="B80" s="12" t="s">
        <v>8</v>
      </c>
      <c r="C80" s="13" t="s">
        <v>260</v>
      </c>
      <c r="D80" s="14" t="s">
        <v>261</v>
      </c>
      <c r="E80" s="15" t="s">
        <v>262</v>
      </c>
      <c r="F80" s="9" t="s">
        <v>9</v>
      </c>
      <c r="G80" s="9" t="s">
        <v>10</v>
      </c>
      <c r="H80" s="16">
        <v>56168</v>
      </c>
      <c r="I80" s="34">
        <v>53164.62</v>
      </c>
      <c r="J80" s="56">
        <v>6076</v>
      </c>
    </row>
    <row r="81" spans="1:10" s="3" customFormat="1" ht="34.5" customHeight="1">
      <c r="A81" s="26" t="s">
        <v>143</v>
      </c>
      <c r="B81" s="12" t="s">
        <v>8</v>
      </c>
      <c r="C81" s="13" t="s">
        <v>263</v>
      </c>
      <c r="D81" s="14" t="s">
        <v>261</v>
      </c>
      <c r="E81" s="15" t="s">
        <v>262</v>
      </c>
      <c r="F81" s="9" t="s">
        <v>9</v>
      </c>
      <c r="G81" s="9" t="s">
        <v>10</v>
      </c>
      <c r="H81" s="16">
        <v>314154</v>
      </c>
      <c r="I81" s="34">
        <v>297185</v>
      </c>
      <c r="J81" s="56">
        <v>33964</v>
      </c>
    </row>
    <row r="82" spans="1:10" s="3" customFormat="1" ht="33.75" customHeight="1">
      <c r="A82" s="25" t="s">
        <v>144</v>
      </c>
      <c r="B82" s="12" t="s">
        <v>8</v>
      </c>
      <c r="C82" s="13" t="s">
        <v>264</v>
      </c>
      <c r="D82" s="14" t="s">
        <v>265</v>
      </c>
      <c r="E82" s="15" t="s">
        <v>180</v>
      </c>
      <c r="F82" s="9" t="s">
        <v>69</v>
      </c>
      <c r="G82" s="9" t="s">
        <v>10</v>
      </c>
      <c r="H82" s="44">
        <v>2082836.33</v>
      </c>
      <c r="I82" s="34">
        <v>1561814.5199999998</v>
      </c>
      <c r="J82" s="56">
        <v>303326.92</v>
      </c>
    </row>
    <row r="83" spans="1:10" s="3" customFormat="1" ht="36" customHeight="1">
      <c r="A83" s="26" t="s">
        <v>145</v>
      </c>
      <c r="B83" s="12" t="s">
        <v>8</v>
      </c>
      <c r="C83" s="13" t="s">
        <v>266</v>
      </c>
      <c r="D83" s="14" t="s">
        <v>265</v>
      </c>
      <c r="E83" s="15" t="s">
        <v>17</v>
      </c>
      <c r="F83" s="9" t="s">
        <v>69</v>
      </c>
      <c r="G83" s="9" t="s">
        <v>10</v>
      </c>
      <c r="H83" s="44">
        <v>1781963.5</v>
      </c>
      <c r="I83" s="34">
        <v>1609432</v>
      </c>
      <c r="J83" s="56">
        <v>121296</v>
      </c>
    </row>
    <row r="84" spans="1:10" s="3" customFormat="1" ht="42" customHeight="1">
      <c r="A84" s="25" t="s">
        <v>146</v>
      </c>
      <c r="B84" s="12" t="s">
        <v>8</v>
      </c>
      <c r="C84" s="13" t="s">
        <v>267</v>
      </c>
      <c r="D84" s="14" t="s">
        <v>265</v>
      </c>
      <c r="E84" s="15" t="s">
        <v>163</v>
      </c>
      <c r="F84" s="9" t="s">
        <v>69</v>
      </c>
      <c r="G84" s="9" t="s">
        <v>10</v>
      </c>
      <c r="H84" s="44">
        <v>7548697.39</v>
      </c>
      <c r="I84" s="34">
        <v>7035699.09</v>
      </c>
      <c r="J84" s="56">
        <v>410398.64</v>
      </c>
    </row>
    <row r="85" spans="1:10" s="3" customFormat="1" ht="42" customHeight="1">
      <c r="A85" s="26" t="s">
        <v>147</v>
      </c>
      <c r="B85" s="12" t="s">
        <v>8</v>
      </c>
      <c r="C85" s="13" t="s">
        <v>268</v>
      </c>
      <c r="D85" s="14" t="s">
        <v>269</v>
      </c>
      <c r="E85" s="15" t="s">
        <v>270</v>
      </c>
      <c r="F85" s="9" t="s">
        <v>9</v>
      </c>
      <c r="G85" s="9" t="s">
        <v>10</v>
      </c>
      <c r="H85" s="16">
        <v>76985</v>
      </c>
      <c r="I85" s="34">
        <v>69852.99</v>
      </c>
      <c r="J85" s="56">
        <v>8324</v>
      </c>
    </row>
    <row r="86" spans="1:10" s="3" customFormat="1" ht="56.25" customHeight="1">
      <c r="A86" s="68" t="s">
        <v>148</v>
      </c>
      <c r="B86" s="19" t="s">
        <v>8</v>
      </c>
      <c r="C86" s="36" t="s">
        <v>271</v>
      </c>
      <c r="D86" s="20" t="s">
        <v>269</v>
      </c>
      <c r="E86" s="37" t="s">
        <v>272</v>
      </c>
      <c r="F86" s="9" t="s">
        <v>9</v>
      </c>
      <c r="G86" s="9" t="s">
        <v>10</v>
      </c>
      <c r="H86" s="16">
        <v>631628</v>
      </c>
      <c r="I86" s="34">
        <v>631628</v>
      </c>
      <c r="J86" s="56">
        <f>17265+34810</f>
        <v>52075</v>
      </c>
    </row>
    <row r="87" spans="1:10" s="3" customFormat="1" ht="38.25">
      <c r="A87" s="26" t="s">
        <v>149</v>
      </c>
      <c r="B87" s="12" t="s">
        <v>8</v>
      </c>
      <c r="C87" s="13" t="s">
        <v>273</v>
      </c>
      <c r="D87" s="14" t="s">
        <v>274</v>
      </c>
      <c r="E87" s="15" t="s">
        <v>275</v>
      </c>
      <c r="F87" s="9" t="s">
        <v>9</v>
      </c>
      <c r="G87" s="9" t="s">
        <v>10</v>
      </c>
      <c r="H87" s="16">
        <v>166719</v>
      </c>
      <c r="I87" s="34">
        <v>166719</v>
      </c>
      <c r="J87" s="56">
        <v>2271</v>
      </c>
    </row>
    <row r="88" spans="1:10" s="3" customFormat="1" ht="44.25" customHeight="1">
      <c r="A88" s="25" t="s">
        <v>150</v>
      </c>
      <c r="B88" s="12" t="s">
        <v>8</v>
      </c>
      <c r="C88" s="13" t="s">
        <v>276</v>
      </c>
      <c r="D88" s="14" t="s">
        <v>274</v>
      </c>
      <c r="E88" s="15" t="s">
        <v>275</v>
      </c>
      <c r="F88" s="9" t="s">
        <v>9</v>
      </c>
      <c r="G88" s="9" t="s">
        <v>10</v>
      </c>
      <c r="H88" s="16">
        <v>130893</v>
      </c>
      <c r="I88" s="34">
        <v>130893</v>
      </c>
      <c r="J88" s="56">
        <v>1725</v>
      </c>
    </row>
    <row r="89" spans="1:10" s="3" customFormat="1" ht="44.25" customHeight="1">
      <c r="A89" s="26" t="s">
        <v>151</v>
      </c>
      <c r="B89" s="12" t="s">
        <v>8</v>
      </c>
      <c r="C89" s="13" t="s">
        <v>277</v>
      </c>
      <c r="D89" s="14" t="s">
        <v>274</v>
      </c>
      <c r="E89" s="15" t="s">
        <v>275</v>
      </c>
      <c r="F89" s="9" t="s">
        <v>9</v>
      </c>
      <c r="G89" s="9" t="s">
        <v>10</v>
      </c>
      <c r="H89" s="16">
        <v>155185</v>
      </c>
      <c r="I89" s="34">
        <v>155185</v>
      </c>
      <c r="J89" s="56">
        <v>2113</v>
      </c>
    </row>
    <row r="90" spans="1:10" s="3" customFormat="1" ht="51.75" customHeight="1">
      <c r="A90" s="25" t="s">
        <v>152</v>
      </c>
      <c r="B90" s="19" t="s">
        <v>8</v>
      </c>
      <c r="C90" s="41" t="s">
        <v>278</v>
      </c>
      <c r="D90" s="20" t="s">
        <v>193</v>
      </c>
      <c r="E90" s="37" t="s">
        <v>194</v>
      </c>
      <c r="F90" s="32" t="s">
        <v>9</v>
      </c>
      <c r="G90" s="32" t="s">
        <v>10</v>
      </c>
      <c r="H90" s="42">
        <v>400000</v>
      </c>
      <c r="I90" s="34">
        <v>372924.32</v>
      </c>
      <c r="J90" s="60">
        <v>20516</v>
      </c>
    </row>
    <row r="91" spans="1:10" s="3" customFormat="1" ht="69.75" customHeight="1">
      <c r="A91" s="26" t="s">
        <v>153</v>
      </c>
      <c r="B91" s="19" t="s">
        <v>8</v>
      </c>
      <c r="C91" s="41" t="s">
        <v>279</v>
      </c>
      <c r="D91" s="20" t="s">
        <v>195</v>
      </c>
      <c r="E91" s="37" t="s">
        <v>196</v>
      </c>
      <c r="F91" s="32" t="s">
        <v>9</v>
      </c>
      <c r="G91" s="32" t="s">
        <v>10</v>
      </c>
      <c r="H91" s="42">
        <v>343180</v>
      </c>
      <c r="I91" s="34">
        <v>308642.44</v>
      </c>
      <c r="J91" s="60">
        <v>17600</v>
      </c>
    </row>
    <row r="92" spans="1:10" s="3" customFormat="1" ht="45.75" customHeight="1">
      <c r="A92" s="25" t="s">
        <v>154</v>
      </c>
      <c r="B92" s="19" t="s">
        <v>8</v>
      </c>
      <c r="C92" s="45" t="s">
        <v>280</v>
      </c>
      <c r="D92" s="9" t="s">
        <v>281</v>
      </c>
      <c r="E92" s="21" t="s">
        <v>282</v>
      </c>
      <c r="F92" s="9" t="s">
        <v>9</v>
      </c>
      <c r="G92" s="9" t="s">
        <v>10</v>
      </c>
      <c r="H92" s="10">
        <v>230812</v>
      </c>
      <c r="I92" s="34">
        <v>217247.83000000002</v>
      </c>
      <c r="J92" s="61">
        <v>54312</v>
      </c>
    </row>
    <row r="93" spans="1:10" s="3" customFormat="1" ht="31.5" customHeight="1">
      <c r="A93" s="26" t="s">
        <v>155</v>
      </c>
      <c r="B93" s="19" t="s">
        <v>8</v>
      </c>
      <c r="C93" s="45" t="s">
        <v>283</v>
      </c>
      <c r="D93" s="46" t="s">
        <v>289</v>
      </c>
      <c r="E93" s="46" t="s">
        <v>290</v>
      </c>
      <c r="F93" s="9" t="s">
        <v>9</v>
      </c>
      <c r="G93" s="9" t="s">
        <v>10</v>
      </c>
      <c r="H93" s="10">
        <v>428550</v>
      </c>
      <c r="I93" s="34">
        <v>423016</v>
      </c>
      <c r="J93" s="61">
        <f>5566*4</f>
        <v>22264</v>
      </c>
    </row>
    <row r="94" spans="1:10" s="3" customFormat="1" ht="45.75" customHeight="1">
      <c r="A94" s="25" t="s">
        <v>156</v>
      </c>
      <c r="B94" s="19" t="s">
        <v>8</v>
      </c>
      <c r="C94" s="45" t="s">
        <v>294</v>
      </c>
      <c r="D94" s="9" t="s">
        <v>295</v>
      </c>
      <c r="E94" s="21" t="s">
        <v>296</v>
      </c>
      <c r="F94" s="9" t="s">
        <v>9</v>
      </c>
      <c r="G94" s="9" t="s">
        <v>10</v>
      </c>
      <c r="H94" s="10">
        <v>15371257</v>
      </c>
      <c r="I94" s="34">
        <v>11355107.49</v>
      </c>
      <c r="J94" s="61">
        <v>0</v>
      </c>
    </row>
    <row r="95" spans="1:11" ht="27" customHeight="1">
      <c r="A95" s="26" t="s">
        <v>331</v>
      </c>
      <c r="B95" s="19" t="s">
        <v>8</v>
      </c>
      <c r="C95" s="45" t="s">
        <v>297</v>
      </c>
      <c r="D95" s="9" t="s">
        <v>298</v>
      </c>
      <c r="E95" s="21" t="s">
        <v>299</v>
      </c>
      <c r="F95" s="9" t="s">
        <v>9</v>
      </c>
      <c r="G95" s="9" t="s">
        <v>10</v>
      </c>
      <c r="H95" s="10">
        <v>2234190</v>
      </c>
      <c r="I95" s="34">
        <v>2234190</v>
      </c>
      <c r="J95" s="61">
        <v>0</v>
      </c>
      <c r="K95" s="3"/>
    </row>
    <row r="96" spans="1:11" ht="25.5">
      <c r="A96" s="25" t="s">
        <v>332</v>
      </c>
      <c r="B96" s="19" t="s">
        <v>8</v>
      </c>
      <c r="C96" s="45" t="s">
        <v>300</v>
      </c>
      <c r="D96" s="9" t="s">
        <v>301</v>
      </c>
      <c r="E96" s="21" t="s">
        <v>302</v>
      </c>
      <c r="F96" s="9" t="s">
        <v>9</v>
      </c>
      <c r="G96" s="9" t="s">
        <v>10</v>
      </c>
      <c r="H96" s="10">
        <v>73293</v>
      </c>
      <c r="I96" s="34">
        <v>73293</v>
      </c>
      <c r="J96" s="61">
        <v>1883</v>
      </c>
      <c r="K96" s="3"/>
    </row>
    <row r="97" spans="1:11" ht="38.25">
      <c r="A97" s="26" t="s">
        <v>333</v>
      </c>
      <c r="B97" s="19" t="s">
        <v>8</v>
      </c>
      <c r="C97" s="45" t="s">
        <v>303</v>
      </c>
      <c r="D97" s="9" t="s">
        <v>304</v>
      </c>
      <c r="E97" s="21" t="s">
        <v>305</v>
      </c>
      <c r="F97" s="9" t="s">
        <v>9</v>
      </c>
      <c r="G97" s="9" t="s">
        <v>10</v>
      </c>
      <c r="H97" s="10">
        <v>4342489</v>
      </c>
      <c r="I97" s="34">
        <v>1697626.55</v>
      </c>
      <c r="J97" s="61">
        <v>112790</v>
      </c>
      <c r="K97" s="3"/>
    </row>
    <row r="98" spans="1:11" ht="25.5">
      <c r="A98" s="25" t="s">
        <v>334</v>
      </c>
      <c r="B98" s="19" t="s">
        <v>8</v>
      </c>
      <c r="C98" s="45" t="s">
        <v>306</v>
      </c>
      <c r="D98" s="9" t="s">
        <v>307</v>
      </c>
      <c r="E98" s="21" t="s">
        <v>305</v>
      </c>
      <c r="F98" s="9" t="s">
        <v>9</v>
      </c>
      <c r="G98" s="9" t="s">
        <v>10</v>
      </c>
      <c r="H98" s="10">
        <v>422822</v>
      </c>
      <c r="I98" s="34">
        <v>359399</v>
      </c>
      <c r="J98" s="61">
        <v>10922</v>
      </c>
      <c r="K98" s="3"/>
    </row>
    <row r="99" spans="1:11" ht="25.5">
      <c r="A99" s="26" t="s">
        <v>335</v>
      </c>
      <c r="B99" s="19" t="s">
        <v>8</v>
      </c>
      <c r="C99" s="45" t="s">
        <v>308</v>
      </c>
      <c r="D99" s="9" t="s">
        <v>307</v>
      </c>
      <c r="E99" s="21" t="s">
        <v>305</v>
      </c>
      <c r="F99" s="9" t="s">
        <v>9</v>
      </c>
      <c r="G99" s="9" t="s">
        <v>10</v>
      </c>
      <c r="H99" s="10">
        <v>403577</v>
      </c>
      <c r="I99" s="34">
        <v>343040</v>
      </c>
      <c r="J99" s="61">
        <v>10427</v>
      </c>
      <c r="K99" s="3"/>
    </row>
    <row r="100" spans="1:11" ht="25.5">
      <c r="A100" s="25" t="s">
        <v>336</v>
      </c>
      <c r="B100" s="19" t="s">
        <v>8</v>
      </c>
      <c r="C100" s="45" t="s">
        <v>309</v>
      </c>
      <c r="D100" s="9" t="s">
        <v>307</v>
      </c>
      <c r="E100" s="21" t="s">
        <v>305</v>
      </c>
      <c r="F100" s="9" t="s">
        <v>9</v>
      </c>
      <c r="G100" s="9" t="s">
        <v>10</v>
      </c>
      <c r="H100" s="10">
        <v>320826</v>
      </c>
      <c r="I100" s="34">
        <v>272681.3</v>
      </c>
      <c r="J100" s="61">
        <v>8301</v>
      </c>
      <c r="K100" s="3"/>
    </row>
    <row r="101" spans="1:11" ht="25.5">
      <c r="A101" s="26" t="s">
        <v>337</v>
      </c>
      <c r="B101" s="19" t="s">
        <v>8</v>
      </c>
      <c r="C101" s="45" t="s">
        <v>310</v>
      </c>
      <c r="D101" s="9" t="s">
        <v>307</v>
      </c>
      <c r="E101" s="21" t="s">
        <v>305</v>
      </c>
      <c r="F101" s="9" t="s">
        <v>9</v>
      </c>
      <c r="G101" s="9" t="s">
        <v>10</v>
      </c>
      <c r="H101" s="10">
        <v>718952</v>
      </c>
      <c r="I101" s="34">
        <v>611109</v>
      </c>
      <c r="J101" s="61">
        <v>18602</v>
      </c>
      <c r="K101" s="3"/>
    </row>
    <row r="102" spans="1:11" ht="25.5">
      <c r="A102" s="25" t="s">
        <v>338</v>
      </c>
      <c r="B102" s="19" t="s">
        <v>8</v>
      </c>
      <c r="C102" s="45" t="s">
        <v>311</v>
      </c>
      <c r="D102" s="9" t="s">
        <v>307</v>
      </c>
      <c r="E102" s="21" t="s">
        <v>305</v>
      </c>
      <c r="F102" s="9" t="s">
        <v>9</v>
      </c>
      <c r="G102" s="9" t="s">
        <v>10</v>
      </c>
      <c r="H102" s="10">
        <v>953921</v>
      </c>
      <c r="I102" s="34">
        <v>810825.17</v>
      </c>
      <c r="J102" s="61">
        <v>24746</v>
      </c>
      <c r="K102" s="3"/>
    </row>
    <row r="103" spans="1:11" ht="38.25">
      <c r="A103" s="26" t="s">
        <v>339</v>
      </c>
      <c r="B103" s="19" t="s">
        <v>8</v>
      </c>
      <c r="C103" s="45" t="s">
        <v>312</v>
      </c>
      <c r="D103" s="9" t="s">
        <v>307</v>
      </c>
      <c r="E103" s="21" t="s">
        <v>305</v>
      </c>
      <c r="F103" s="9" t="s">
        <v>9</v>
      </c>
      <c r="G103" s="9" t="s">
        <v>10</v>
      </c>
      <c r="H103" s="10">
        <v>757931</v>
      </c>
      <c r="I103" s="34">
        <v>644209.64</v>
      </c>
      <c r="J103" s="61">
        <v>19631</v>
      </c>
      <c r="K103" s="3"/>
    </row>
    <row r="104" spans="1:11" ht="38.25">
      <c r="A104" s="25" t="s">
        <v>340</v>
      </c>
      <c r="B104" s="19" t="s">
        <v>8</v>
      </c>
      <c r="C104" s="45" t="s">
        <v>313</v>
      </c>
      <c r="D104" s="9" t="s">
        <v>314</v>
      </c>
      <c r="E104" s="21" t="s">
        <v>315</v>
      </c>
      <c r="F104" s="9" t="s">
        <v>9</v>
      </c>
      <c r="G104" s="9" t="s">
        <v>10</v>
      </c>
      <c r="H104" s="10">
        <v>103750</v>
      </c>
      <c r="I104" s="34">
        <v>86513.93</v>
      </c>
      <c r="J104" s="61">
        <v>1300</v>
      </c>
      <c r="K104" s="3"/>
    </row>
    <row r="105" spans="1:11" ht="38.25">
      <c r="A105" s="26" t="s">
        <v>341</v>
      </c>
      <c r="B105" s="19" t="s">
        <v>8</v>
      </c>
      <c r="C105" s="45" t="s">
        <v>316</v>
      </c>
      <c r="D105" s="9" t="s">
        <v>314</v>
      </c>
      <c r="E105" s="21" t="s">
        <v>315</v>
      </c>
      <c r="F105" s="9" t="s">
        <v>9</v>
      </c>
      <c r="G105" s="9" t="s">
        <v>10</v>
      </c>
      <c r="H105" s="10">
        <v>568398</v>
      </c>
      <c r="I105" s="34">
        <v>568398</v>
      </c>
      <c r="J105" s="61">
        <v>7743</v>
      </c>
      <c r="K105" s="3"/>
    </row>
    <row r="106" spans="1:11" ht="25.5">
      <c r="A106" s="25" t="s">
        <v>342</v>
      </c>
      <c r="B106" s="19" t="s">
        <v>8</v>
      </c>
      <c r="C106" s="36" t="s">
        <v>317</v>
      </c>
      <c r="D106" s="9" t="s">
        <v>318</v>
      </c>
      <c r="E106" s="21" t="s">
        <v>315</v>
      </c>
      <c r="F106" s="9" t="s">
        <v>9</v>
      </c>
      <c r="G106" s="9" t="s">
        <v>10</v>
      </c>
      <c r="H106" s="10">
        <v>50044</v>
      </c>
      <c r="I106" s="34">
        <v>50044</v>
      </c>
      <c r="J106" s="61">
        <v>619</v>
      </c>
      <c r="K106" s="3"/>
    </row>
    <row r="107" spans="1:11" ht="38.25">
      <c r="A107" s="26" t="s">
        <v>343</v>
      </c>
      <c r="B107" s="47" t="s">
        <v>8</v>
      </c>
      <c r="C107" s="48" t="s">
        <v>319</v>
      </c>
      <c r="D107" s="49" t="s">
        <v>318</v>
      </c>
      <c r="E107" s="21" t="s">
        <v>320</v>
      </c>
      <c r="F107" s="9" t="s">
        <v>9</v>
      </c>
      <c r="G107" s="9" t="s">
        <v>10</v>
      </c>
      <c r="H107" s="10">
        <v>150000</v>
      </c>
      <c r="I107" s="34">
        <v>75000</v>
      </c>
      <c r="J107" s="61">
        <v>1950</v>
      </c>
      <c r="K107" s="3"/>
    </row>
    <row r="108" spans="1:11" ht="38.25">
      <c r="A108" s="25" t="s">
        <v>344</v>
      </c>
      <c r="B108" s="47" t="s">
        <v>8</v>
      </c>
      <c r="C108" s="48" t="s">
        <v>321</v>
      </c>
      <c r="D108" s="49" t="s">
        <v>322</v>
      </c>
      <c r="E108" s="21" t="s">
        <v>323</v>
      </c>
      <c r="F108" s="9" t="s">
        <v>9</v>
      </c>
      <c r="G108" s="9" t="s">
        <v>10</v>
      </c>
      <c r="H108" s="10">
        <v>1233086</v>
      </c>
      <c r="I108" s="34">
        <v>616543</v>
      </c>
      <c r="J108" s="61">
        <v>15946</v>
      </c>
      <c r="K108" s="3"/>
    </row>
    <row r="109" spans="1:11" ht="38.25">
      <c r="A109" s="26" t="s">
        <v>345</v>
      </c>
      <c r="B109" s="47" t="s">
        <v>8</v>
      </c>
      <c r="C109" s="48" t="s">
        <v>324</v>
      </c>
      <c r="D109" s="49" t="s">
        <v>325</v>
      </c>
      <c r="E109" s="21" t="s">
        <v>326</v>
      </c>
      <c r="F109" s="9" t="s">
        <v>9</v>
      </c>
      <c r="G109" s="9" t="s">
        <v>10</v>
      </c>
      <c r="H109" s="10">
        <v>2640000</v>
      </c>
      <c r="I109" s="34">
        <v>528000</v>
      </c>
      <c r="J109" s="61">
        <v>0</v>
      </c>
      <c r="K109" s="3"/>
    </row>
    <row r="110" spans="1:11" ht="25.5">
      <c r="A110" s="25" t="s">
        <v>346</v>
      </c>
      <c r="B110" s="47" t="s">
        <v>8</v>
      </c>
      <c r="C110" s="48" t="s">
        <v>327</v>
      </c>
      <c r="D110" s="49" t="s">
        <v>325</v>
      </c>
      <c r="E110" s="21" t="s">
        <v>326</v>
      </c>
      <c r="F110" s="9" t="s">
        <v>9</v>
      </c>
      <c r="G110" s="9" t="s">
        <v>10</v>
      </c>
      <c r="H110" s="10">
        <v>704000</v>
      </c>
      <c r="I110" s="34">
        <v>140800</v>
      </c>
      <c r="J110" s="61">
        <v>0</v>
      </c>
      <c r="K110" s="3"/>
    </row>
    <row r="111" spans="1:11" ht="38.25">
      <c r="A111" s="26" t="s">
        <v>347</v>
      </c>
      <c r="B111" s="47" t="s">
        <v>8</v>
      </c>
      <c r="C111" s="48" t="s">
        <v>328</v>
      </c>
      <c r="D111" s="49" t="s">
        <v>329</v>
      </c>
      <c r="E111" s="21" t="s">
        <v>330</v>
      </c>
      <c r="F111" s="9" t="s">
        <v>9</v>
      </c>
      <c r="G111" s="9" t="s">
        <v>10</v>
      </c>
      <c r="H111" s="10">
        <v>324757</v>
      </c>
      <c r="I111" s="34">
        <v>269938.69</v>
      </c>
      <c r="J111" s="61">
        <v>4189</v>
      </c>
      <c r="K111" s="3"/>
    </row>
    <row r="112" spans="1:10" ht="12.75">
      <c r="A112" s="26"/>
      <c r="B112" s="5"/>
      <c r="C112" s="5"/>
      <c r="D112" s="4"/>
      <c r="E112" s="4"/>
      <c r="F112" s="4"/>
      <c r="G112" s="4"/>
      <c r="H112" s="6"/>
      <c r="I112" s="50"/>
      <c r="J112" s="43"/>
    </row>
    <row r="113" spans="1:10" ht="12.75">
      <c r="A113" s="26"/>
      <c r="B113" s="51" t="s">
        <v>0</v>
      </c>
      <c r="C113" s="51" t="s">
        <v>0</v>
      </c>
      <c r="D113" s="51" t="s">
        <v>0</v>
      </c>
      <c r="E113" s="51" t="s">
        <v>0</v>
      </c>
      <c r="F113" s="51" t="s">
        <v>0</v>
      </c>
      <c r="G113" s="52" t="s">
        <v>15</v>
      </c>
      <c r="H113" s="53">
        <f>SUM(H9:H112)</f>
        <v>122593797.38</v>
      </c>
      <c r="I113" s="54">
        <f>SUM(I9:I112)</f>
        <v>91041584.42999998</v>
      </c>
      <c r="J113" s="53">
        <f>SUM(J9:J112)</f>
        <v>6023877.85</v>
      </c>
    </row>
    <row r="114" spans="1:10" ht="12.75">
      <c r="A114" s="26"/>
      <c r="B114" s="64"/>
      <c r="C114" s="64"/>
      <c r="D114" s="64"/>
      <c r="E114" s="64"/>
      <c r="F114" s="64"/>
      <c r="G114" s="65"/>
      <c r="H114" s="66"/>
      <c r="I114" s="67"/>
      <c r="J114" s="66"/>
    </row>
    <row r="115" spans="3:8" ht="15.75">
      <c r="C115" s="62" t="s">
        <v>348</v>
      </c>
      <c r="D115" s="63"/>
      <c r="E115" s="63"/>
      <c r="F115" s="63"/>
      <c r="G115" s="63"/>
      <c r="H115" s="63" t="s">
        <v>349</v>
      </c>
    </row>
  </sheetData>
  <sheetProtection selectLockedCells="1" selectUnlockedCells="1"/>
  <mergeCells count="14">
    <mergeCell ref="J5:J7"/>
    <mergeCell ref="I5:I7"/>
    <mergeCell ref="B4:J4"/>
    <mergeCell ref="H1:J1"/>
    <mergeCell ref="H2:J2"/>
    <mergeCell ref="F3:J3"/>
    <mergeCell ref="A5:A7"/>
    <mergeCell ref="H5:H7"/>
    <mergeCell ref="F5:F7"/>
    <mergeCell ref="G5:G7"/>
    <mergeCell ref="C5:C7"/>
    <mergeCell ref="D5:D7"/>
    <mergeCell ref="E5:E7"/>
    <mergeCell ref="B5:B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Arita Bauska</cp:lastModifiedBy>
  <cp:lastPrinted>2022-01-12T09:26:42Z</cp:lastPrinted>
  <dcterms:created xsi:type="dcterms:W3CDTF">2016-02-04T06:38:50Z</dcterms:created>
  <dcterms:modified xsi:type="dcterms:W3CDTF">2023-07-20T12:54:28Z</dcterms:modified>
  <cp:category/>
  <cp:version/>
  <cp:contentType/>
  <cp:contentStatus/>
</cp:coreProperties>
</file>