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" i="1" l="1"/>
  <c r="AR8" i="1" s="1"/>
  <c r="AP9" i="1"/>
  <c r="AO9" i="1"/>
  <c r="AO8" i="1" s="1"/>
  <c r="AN9" i="1"/>
  <c r="AN8" i="1" s="1"/>
  <c r="AK9" i="1"/>
  <c r="AK8" i="1" s="1"/>
  <c r="AI9" i="1"/>
  <c r="AI8" i="1" s="1"/>
  <c r="AH9" i="1"/>
  <c r="AH8" i="1" s="1"/>
  <c r="AG9" i="1"/>
  <c r="AG8" i="1" s="1"/>
  <c r="AD9" i="1"/>
  <c r="AD8" i="1" s="1"/>
  <c r="AB9" i="1"/>
  <c r="AB8" i="1" s="1"/>
  <c r="AA9" i="1"/>
  <c r="AA8" i="1" s="1"/>
  <c r="Z9" i="1"/>
  <c r="Z8" i="1" s="1"/>
  <c r="W9" i="1"/>
  <c r="W8" i="1" s="1"/>
  <c r="U9" i="1"/>
  <c r="U8" i="1" s="1"/>
  <c r="T9" i="1"/>
  <c r="T8" i="1" s="1"/>
  <c r="S9" i="1"/>
  <c r="S8" i="1" s="1"/>
  <c r="P9" i="1"/>
  <c r="P8" i="1" s="1"/>
  <c r="M9" i="1"/>
  <c r="M8" i="1" s="1"/>
  <c r="L9" i="1"/>
  <c r="L8" i="1" s="1"/>
  <c r="I9" i="1"/>
  <c r="I8" i="1" s="1"/>
  <c r="G9" i="1"/>
  <c r="G8" i="1" s="1"/>
  <c r="F9" i="1"/>
  <c r="F8" i="1" s="1"/>
  <c r="E9" i="1"/>
  <c r="E8" i="1" s="1"/>
  <c r="AP8" i="1"/>
  <c r="AT11" i="1"/>
  <c r="AM11" i="1"/>
  <c r="AF11" i="1"/>
  <c r="AF9" i="1" s="1"/>
  <c r="AF8" i="1" s="1"/>
  <c r="Y11" i="1"/>
  <c r="R11" i="1"/>
  <c r="K11" i="1"/>
  <c r="K9" i="1" s="1"/>
  <c r="K8" i="1" s="1"/>
  <c r="R9" i="1" l="1"/>
  <c r="R8" i="1" s="1"/>
  <c r="AM9" i="1"/>
  <c r="AM8" i="1" s="1"/>
  <c r="Y9" i="1"/>
  <c r="Y8" i="1" s="1"/>
  <c r="N9" i="1"/>
  <c r="N8" i="1" s="1"/>
  <c r="AU11" i="1"/>
  <c r="AU9" i="1" s="1"/>
  <c r="AU8" i="1" s="1"/>
  <c r="AT9" i="1"/>
  <c r="AT8" i="1" s="1"/>
</calcChain>
</file>

<file path=xl/sharedStrings.xml><?xml version="1.0" encoding="utf-8"?>
<sst xmlns="http://schemas.openxmlformats.org/spreadsheetml/2006/main" count="67" uniqueCount="28">
  <si>
    <t>1.4.3.</t>
  </si>
  <si>
    <t>Ūdenssaimniecības pakalpojumu attīstība Lielvārdē 3.kārta SAM 5.3.1. "Attīstīt un uzlabot ūdensapgādes un kanalizācijas sistēmas pakalpojumu kvalitāti un nodrošināt pieslēgšanas iespējas" (KF)</t>
  </si>
  <si>
    <t>Svarīgi</t>
  </si>
  <si>
    <r>
      <t xml:space="preserve">Jaunu kanalizācijas ārējo inženiertīklu būvniecība 18.1 km garumā, 8 (astoņu) kanalizācijas sūkņu staciju izbūve, kanalizācijas spiedvada izbūve 1.6 km garumā un rekonstrukcija 1.11 km garumā.
</t>
    </r>
    <r>
      <rPr>
        <i/>
        <sz val="14"/>
        <rFont val="Arial"/>
        <family val="2"/>
        <charset val="186"/>
      </rPr>
      <t>Atbilstošais specifiskais atbalsta mērķis –  2.2.1. Veicināt ilgtspējīgu ūdenssaimniecību.</t>
    </r>
  </si>
  <si>
    <t>SIA "Lielvārdes Remte"</t>
  </si>
  <si>
    <t xml:space="preserve">UZDEVUMS U-1.4. Atjaunot ūdenssaimniecības infrastruktūru, paplašināt teritoriālo pārklājumu un pieslēgumu skaitu 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</si>
  <si>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</si>
  <si>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</si>
  <si>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</si>
  <si>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</si>
  <si>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</si>
  <si>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</si>
  <si>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</si>
  <si>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</si>
  <si>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</si>
  <si>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</si>
  <si>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</si>
  <si>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</si>
  <si>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</si>
  <si>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</si>
  <si>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</si>
  <si>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</si>
  <si>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</si>
  <si>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</si>
  <si>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</si>
  <si>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OGRES  NOVADA  ATTĪSTĪBAS PROGRAMMA 2022..-2027.
INVESTĪCIJU PLĀNS 2022.-2027.</t>
  </si>
  <si>
    <t>1. Vidējā termiņa prioritāte – Efektīva vides pārvaldība</t>
  </si>
  <si>
    <t>5.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</si>
</sst>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_ ;\-0\ "/>
    <numFmt numFmtId="166" formatCode="_-* #,##0_-;\-* #,##0_-;_-* &quot;-&quot;??_-;_-@_-"/>
  </numFmts>
  <fonts count="15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i/>
      <sz val="14"/>
      <name val="Arial"/>
      <family val="2"/>
      <charset val="186"/>
    </font>
    <font>
      <sz val="10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 wrapText="1"/>
    </xf>
    <xf numFmtId="0" fontId="4" fillId="0" borderId="0" xfId="0" applyFont="1"/>
    <xf numFmtId="3" fontId="7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12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6" fontId="2" fillId="3" borderId="5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"/>
  <sheetViews>
    <sheetView tabSelected="1" zoomScale="40" zoomScaleNormal="40" workbookViewId="0">
      <selection activeCell="AV1" sqref="AV1:AY2"/>
    </sheetView>
  </sheetViews>
  <sheetFormatPr defaultRowHeight="26.25" x14ac:dyDescent="0.4"/>
  <cols>
    <col min="2" max="2" width="22.0703125" customWidth="1"/>
    <col min="48" max="48" width="27.5703125" customWidth="1"/>
  </cols>
  <sheetData>
    <row r="1" spans="1:51" x14ac:dyDescent="0.4">
      <c r="AV1" s="37" t="s">
        <v>27</v>
      </c>
      <c r="AW1" s="38"/>
      <c r="AX1" s="38"/>
      <c r="AY1" s="39"/>
    </row>
    <row r="2" spans="1:51" ht="137.25" customHeight="1" x14ac:dyDescent="0.4">
      <c r="AV2" s="39"/>
      <c r="AW2" s="39"/>
      <c r="AX2" s="39"/>
      <c r="AY2" s="39"/>
    </row>
    <row r="3" spans="1:51" s="21" customFormat="1" ht="56.25" customHeight="1" x14ac:dyDescent="0.4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22" customFormat="1" ht="56.25" customHeight="1" thickBot="1" x14ac:dyDescent="0.35">
      <c r="A4" s="41" t="s">
        <v>26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s="9" customFormat="1" ht="40.5" customHeight="1" x14ac:dyDescent="0.4">
      <c r="A5" s="26" t="s">
        <v>6</v>
      </c>
      <c r="B5" s="28" t="s">
        <v>7</v>
      </c>
      <c r="C5" s="28" t="s">
        <v>8</v>
      </c>
      <c r="D5" s="28" t="s">
        <v>9</v>
      </c>
      <c r="E5" s="31">
        <v>2022</v>
      </c>
      <c r="F5" s="32"/>
      <c r="G5" s="32"/>
      <c r="H5" s="32"/>
      <c r="I5" s="32"/>
      <c r="J5" s="32"/>
      <c r="K5" s="32"/>
      <c r="L5" s="31">
        <v>2023</v>
      </c>
      <c r="M5" s="32"/>
      <c r="N5" s="32"/>
      <c r="O5" s="32"/>
      <c r="P5" s="32"/>
      <c r="Q5" s="32"/>
      <c r="R5" s="32"/>
      <c r="S5" s="31">
        <v>2024</v>
      </c>
      <c r="T5" s="32"/>
      <c r="U5" s="32"/>
      <c r="V5" s="32"/>
      <c r="W5" s="32"/>
      <c r="X5" s="32"/>
      <c r="Y5" s="32"/>
      <c r="Z5" s="31">
        <v>2025</v>
      </c>
      <c r="AA5" s="32"/>
      <c r="AB5" s="32"/>
      <c r="AC5" s="32"/>
      <c r="AD5" s="32"/>
      <c r="AE5" s="32"/>
      <c r="AF5" s="32"/>
      <c r="AG5" s="31">
        <v>2026</v>
      </c>
      <c r="AH5" s="32"/>
      <c r="AI5" s="32"/>
      <c r="AJ5" s="32"/>
      <c r="AK5" s="32"/>
      <c r="AL5" s="32"/>
      <c r="AM5" s="32"/>
      <c r="AN5" s="31">
        <v>2027</v>
      </c>
      <c r="AO5" s="32"/>
      <c r="AP5" s="32"/>
      <c r="AQ5" s="32"/>
      <c r="AR5" s="32"/>
      <c r="AS5" s="32"/>
      <c r="AT5" s="32"/>
      <c r="AU5" s="28" t="s">
        <v>10</v>
      </c>
      <c r="AV5" s="45" t="s">
        <v>11</v>
      </c>
      <c r="AW5" s="47" t="s">
        <v>12</v>
      </c>
      <c r="AX5" s="47" t="s">
        <v>13</v>
      </c>
      <c r="AY5" s="49" t="s">
        <v>14</v>
      </c>
    </row>
    <row r="6" spans="1:51" s="9" customFormat="1" ht="29.25" customHeight="1" x14ac:dyDescent="0.4">
      <c r="A6" s="27"/>
      <c r="B6" s="29"/>
      <c r="C6" s="29"/>
      <c r="D6" s="30"/>
      <c r="E6" s="43" t="s">
        <v>15</v>
      </c>
      <c r="F6" s="43"/>
      <c r="G6" s="43"/>
      <c r="H6" s="43"/>
      <c r="I6" s="43"/>
      <c r="J6" s="43"/>
      <c r="K6" s="44"/>
      <c r="L6" s="43" t="s">
        <v>15</v>
      </c>
      <c r="M6" s="43"/>
      <c r="N6" s="43"/>
      <c r="O6" s="43"/>
      <c r="P6" s="43"/>
      <c r="Q6" s="43"/>
      <c r="R6" s="44"/>
      <c r="S6" s="43" t="s">
        <v>15</v>
      </c>
      <c r="T6" s="43"/>
      <c r="U6" s="43"/>
      <c r="V6" s="43"/>
      <c r="W6" s="43"/>
      <c r="X6" s="43"/>
      <c r="Y6" s="44"/>
      <c r="Z6" s="43" t="s">
        <v>15</v>
      </c>
      <c r="AA6" s="43"/>
      <c r="AB6" s="43"/>
      <c r="AC6" s="43"/>
      <c r="AD6" s="43"/>
      <c r="AE6" s="43"/>
      <c r="AF6" s="44"/>
      <c r="AG6" s="43" t="s">
        <v>15</v>
      </c>
      <c r="AH6" s="43"/>
      <c r="AI6" s="43"/>
      <c r="AJ6" s="43"/>
      <c r="AK6" s="43"/>
      <c r="AL6" s="43"/>
      <c r="AM6" s="44"/>
      <c r="AN6" s="43" t="s">
        <v>15</v>
      </c>
      <c r="AO6" s="43"/>
      <c r="AP6" s="43"/>
      <c r="AQ6" s="43"/>
      <c r="AR6" s="43"/>
      <c r="AS6" s="43"/>
      <c r="AT6" s="44"/>
      <c r="AU6" s="30"/>
      <c r="AV6" s="46"/>
      <c r="AW6" s="48"/>
      <c r="AX6" s="48"/>
      <c r="AY6" s="50"/>
    </row>
    <row r="7" spans="1:51" s="9" customFormat="1" ht="138.75" customHeight="1" x14ac:dyDescent="0.4">
      <c r="A7" s="27"/>
      <c r="B7" s="29"/>
      <c r="C7" s="29"/>
      <c r="D7" s="30"/>
      <c r="E7" s="11" t="s">
        <v>16</v>
      </c>
      <c r="F7" s="11" t="s">
        <v>17</v>
      </c>
      <c r="G7" s="11" t="s">
        <v>18</v>
      </c>
      <c r="H7" s="11" t="s">
        <v>19</v>
      </c>
      <c r="I7" s="11" t="s">
        <v>20</v>
      </c>
      <c r="J7" s="11" t="s">
        <v>21</v>
      </c>
      <c r="K7" s="10" t="s">
        <v>22</v>
      </c>
      <c r="L7" s="11" t="s">
        <v>16</v>
      </c>
      <c r="M7" s="11" t="s">
        <v>17</v>
      </c>
      <c r="N7" s="11" t="s">
        <v>18</v>
      </c>
      <c r="O7" s="11" t="s">
        <v>19</v>
      </c>
      <c r="P7" s="11" t="s">
        <v>20</v>
      </c>
      <c r="Q7" s="11" t="s">
        <v>21</v>
      </c>
      <c r="R7" s="11" t="s">
        <v>23</v>
      </c>
      <c r="S7" s="11" t="s">
        <v>16</v>
      </c>
      <c r="T7" s="11" t="s">
        <v>17</v>
      </c>
      <c r="U7" s="11" t="s">
        <v>18</v>
      </c>
      <c r="V7" s="11" t="s">
        <v>19</v>
      </c>
      <c r="W7" s="11" t="s">
        <v>20</v>
      </c>
      <c r="X7" s="11" t="s">
        <v>21</v>
      </c>
      <c r="Y7" s="11" t="s">
        <v>23</v>
      </c>
      <c r="Z7" s="11" t="s">
        <v>16</v>
      </c>
      <c r="AA7" s="11" t="s">
        <v>17</v>
      </c>
      <c r="AB7" s="11" t="s">
        <v>18</v>
      </c>
      <c r="AC7" s="11" t="s">
        <v>19</v>
      </c>
      <c r="AD7" s="11" t="s">
        <v>20</v>
      </c>
      <c r="AE7" s="11" t="s">
        <v>21</v>
      </c>
      <c r="AF7" s="11" t="s">
        <v>23</v>
      </c>
      <c r="AG7" s="11" t="s">
        <v>16</v>
      </c>
      <c r="AH7" s="11" t="s">
        <v>17</v>
      </c>
      <c r="AI7" s="11" t="s">
        <v>18</v>
      </c>
      <c r="AJ7" s="11" t="s">
        <v>19</v>
      </c>
      <c r="AK7" s="11" t="s">
        <v>20</v>
      </c>
      <c r="AL7" s="11" t="s">
        <v>21</v>
      </c>
      <c r="AM7" s="11" t="s">
        <v>23</v>
      </c>
      <c r="AN7" s="11" t="s">
        <v>16</v>
      </c>
      <c r="AO7" s="11" t="s">
        <v>17</v>
      </c>
      <c r="AP7" s="11" t="s">
        <v>18</v>
      </c>
      <c r="AQ7" s="11" t="s">
        <v>19</v>
      </c>
      <c r="AR7" s="11" t="s">
        <v>20</v>
      </c>
      <c r="AS7" s="11" t="s">
        <v>21</v>
      </c>
      <c r="AT7" s="11" t="s">
        <v>23</v>
      </c>
      <c r="AU7" s="30"/>
      <c r="AV7" s="46"/>
      <c r="AW7" s="48"/>
      <c r="AX7" s="48"/>
      <c r="AY7" s="50"/>
    </row>
    <row r="8" spans="1:51" s="16" customFormat="1" ht="18.75" customHeight="1" x14ac:dyDescent="0.25">
      <c r="A8" s="33"/>
      <c r="B8" s="34"/>
      <c r="C8" s="34"/>
      <c r="D8" s="34"/>
      <c r="E8" s="12">
        <f t="shared" ref="E8:K8" si="0">E9</f>
        <v>93495</v>
      </c>
      <c r="F8" s="13">
        <f t="shared" si="0"/>
        <v>2131950.11</v>
      </c>
      <c r="G8" s="13">
        <f t="shared" si="0"/>
        <v>2720239.01</v>
      </c>
      <c r="H8" s="13"/>
      <c r="I8" s="13">
        <f t="shared" si="0"/>
        <v>20209.63</v>
      </c>
      <c r="J8" s="13"/>
      <c r="K8" s="13">
        <f t="shared" si="0"/>
        <v>4965893.7499999991</v>
      </c>
      <c r="L8" s="13">
        <f>L9</f>
        <v>0</v>
      </c>
      <c r="M8" s="13">
        <f t="shared" ref="M8:N8" si="1">M9</f>
        <v>255434.25</v>
      </c>
      <c r="N8" s="13">
        <f t="shared" si="1"/>
        <v>409817.97</v>
      </c>
      <c r="O8" s="13"/>
      <c r="P8" s="13">
        <f t="shared" ref="P8" si="2">P9</f>
        <v>6828.07</v>
      </c>
      <c r="Q8" s="13"/>
      <c r="R8" s="13">
        <f t="shared" ref="R8:U8" si="3">R9</f>
        <v>672080.28999999992</v>
      </c>
      <c r="S8" s="13">
        <f t="shared" si="3"/>
        <v>0</v>
      </c>
      <c r="T8" s="13">
        <f t="shared" si="3"/>
        <v>0</v>
      </c>
      <c r="U8" s="13">
        <f t="shared" si="3"/>
        <v>0</v>
      </c>
      <c r="V8" s="13"/>
      <c r="W8" s="13">
        <f t="shared" ref="W8" si="4">W9</f>
        <v>0</v>
      </c>
      <c r="X8" s="13"/>
      <c r="Y8" s="13">
        <f t="shared" ref="Y8" si="5">Y9</f>
        <v>0</v>
      </c>
      <c r="Z8" s="13">
        <f>Z9</f>
        <v>0</v>
      </c>
      <c r="AA8" s="13">
        <f t="shared" ref="AA8:AB8" si="6">AA9</f>
        <v>0</v>
      </c>
      <c r="AB8" s="13">
        <f t="shared" si="6"/>
        <v>0</v>
      </c>
      <c r="AC8" s="13"/>
      <c r="AD8" s="13">
        <f t="shared" ref="AD8" si="7">AD9</f>
        <v>0</v>
      </c>
      <c r="AE8" s="13"/>
      <c r="AF8" s="13">
        <f t="shared" ref="AF8:AI8" si="8">AF9</f>
        <v>0</v>
      </c>
      <c r="AG8" s="13">
        <f t="shared" si="8"/>
        <v>0</v>
      </c>
      <c r="AH8" s="13">
        <f t="shared" si="8"/>
        <v>0</v>
      </c>
      <c r="AI8" s="13">
        <f t="shared" si="8"/>
        <v>0</v>
      </c>
      <c r="AJ8" s="13"/>
      <c r="AK8" s="13">
        <f t="shared" ref="AK8" si="9">AK9</f>
        <v>0</v>
      </c>
      <c r="AL8" s="13"/>
      <c r="AM8" s="13">
        <f t="shared" ref="AM8:AP8" si="10">AM9</f>
        <v>0</v>
      </c>
      <c r="AN8" s="13">
        <f t="shared" si="10"/>
        <v>0</v>
      </c>
      <c r="AO8" s="13">
        <f t="shared" si="10"/>
        <v>0</v>
      </c>
      <c r="AP8" s="13">
        <f t="shared" si="10"/>
        <v>0</v>
      </c>
      <c r="AQ8" s="13"/>
      <c r="AR8" s="13">
        <f t="shared" ref="AR8" si="11">AR9</f>
        <v>0</v>
      </c>
      <c r="AS8" s="13"/>
      <c r="AT8" s="13">
        <f t="shared" ref="AT8:AU8" si="12">AT9</f>
        <v>0</v>
      </c>
      <c r="AU8" s="13">
        <f t="shared" si="12"/>
        <v>5637974.0399999991</v>
      </c>
      <c r="AV8" s="14"/>
      <c r="AW8" s="14"/>
      <c r="AX8" s="12"/>
      <c r="AY8" s="15"/>
    </row>
    <row r="9" spans="1:51" s="20" customFormat="1" ht="57" customHeight="1" x14ac:dyDescent="0.4">
      <c r="A9" s="35" t="s">
        <v>24</v>
      </c>
      <c r="B9" s="36"/>
      <c r="C9" s="36"/>
      <c r="D9" s="36"/>
      <c r="E9" s="17">
        <f>SUM(E10:E60,E72:E102,E104:E104,E106:E118,E123:E124,E120,E126:E128,E132:E137,E68,E61,E63,E65)</f>
        <v>93495</v>
      </c>
      <c r="F9" s="17">
        <f>SUM(F10:F60,F72:F102,F104:F104,F106:F118,F123:F124,F120,F126:F128,F132:F137,F68,F61,F63,F65)</f>
        <v>2131950.11</v>
      </c>
      <c r="G9" s="17">
        <f>SUM(G10:G60,G72:G102,G104:G104,G106:G118,G123:G124,G120,G126:G128,G132:G137,G68,G61,G63,G65)</f>
        <v>2720239.01</v>
      </c>
      <c r="H9" s="17"/>
      <c r="I9" s="17">
        <f>SUM(I10:I60,I72:I102,I104:I104,I106:I118,I123:I124,I120,I126:I128,I132:I137,I68,I61,I63,I65)</f>
        <v>20209.63</v>
      </c>
      <c r="J9" s="17"/>
      <c r="K9" s="17">
        <f>SUM(K10:K60,K72:K102,K104:K104,K106:K118,K123:K124,K120,K126:K128,K132:K137,K68,K61,K63,K65)</f>
        <v>4965893.7499999991</v>
      </c>
      <c r="L9" s="17">
        <f>SUM(L10:L60,L72:L102,L104:L104,L106:L118,L123:L124,L120,L126:L128,L132:L137,L68,L61,L63,L65)</f>
        <v>0</v>
      </c>
      <c r="M9" s="17">
        <f>SUM(M10:M60,M72:M102,M104:M104,M106:M118,M123:M124,M120,M126:M128,M132:M137,M68,M61,M63,M65)</f>
        <v>255434.25</v>
      </c>
      <c r="N9" s="17">
        <f>SUM(N10:N60,N72:N102,N104:N104,N106:N118,N123:N124,N120,N126:N128,N132:N137,N68,N61,N63,N65)</f>
        <v>409817.97</v>
      </c>
      <c r="O9" s="17"/>
      <c r="P9" s="17">
        <f>SUM(P10:P60,P72:P102,P104:P104,P106:P118,P123:P124,P120,P126:P128,P132:P137,P68,P61,P63,P65)</f>
        <v>6828.07</v>
      </c>
      <c r="Q9" s="17"/>
      <c r="R9" s="17">
        <f>SUM(R10:R60,R72:R102,R104:R104,R106:R118,R123:R124,R120,R126:R128,R132:R137,R68,R61,R63,R65)</f>
        <v>672080.28999999992</v>
      </c>
      <c r="S9" s="17">
        <f>SUM(S10:S60,S72:S102,S104:S104,S106:S118,S123:S124,S120,S126:S128,S132:S137,S68,S61,S63,S65)</f>
        <v>0</v>
      </c>
      <c r="T9" s="17">
        <f>SUM(T10:T60,T72:T102,T104:T104,T106:T118,T123:T124,T120,T126:T128,T132:T137,T68,T61,T63,T65)</f>
        <v>0</v>
      </c>
      <c r="U9" s="17">
        <f>SUM(U10:U60,U72:U102,U104:U104,U106:U118,U123:U124,U120,U126:U128,U132:U137,U68,U61,U63,U65)</f>
        <v>0</v>
      </c>
      <c r="V9" s="17"/>
      <c r="W9" s="17">
        <f>SUM(W10:W60,W72:W102,W104:W104,W106:W118,W123:W124,W120,W126:W128,W132:W137,W68,W61,W63,W65)</f>
        <v>0</v>
      </c>
      <c r="X9" s="17"/>
      <c r="Y9" s="17">
        <f>SUM(Y10:Y60,Y72:Y102,Y104:Y104,Y106:Y118,Y123:Y124,Y120,Y126:Y128,Y132:Y137,Y68,Y61,Y63,Y65)</f>
        <v>0</v>
      </c>
      <c r="Z9" s="17">
        <f>SUM(Z10:Z60,Z72:Z102,Z104:Z104,Z106:Z118,Z123:Z124,Z120,Z126:Z128,Z132:Z137,Z68,Z61,Z63,Z65)</f>
        <v>0</v>
      </c>
      <c r="AA9" s="17">
        <f>SUM(AA10:AA60,AA72:AA102,AA104:AA104,AA106:AA118,AA123:AA124,AA120,AA126:AA128,AA132:AA137,AA68,AA61,AA63,AA65)</f>
        <v>0</v>
      </c>
      <c r="AB9" s="17">
        <f>SUM(AB10:AB60,AB72:AB102,AB104:AB104,AB106:AB118,AB123:AB124,AB120,AB126:AB128,AB132:AB137,AB68,AB61,AB63,AB65)</f>
        <v>0</v>
      </c>
      <c r="AC9" s="17"/>
      <c r="AD9" s="17">
        <f>SUM(AD10:AD60,AD72:AD102,AD104:AD104,AD106:AD118,AD123:AD124,AD120,AD126:AD128,AD132:AD137,AD68,AD61,AD63,AD65)</f>
        <v>0</v>
      </c>
      <c r="AE9" s="17"/>
      <c r="AF9" s="17">
        <f>SUM(AF10:AF60,AF72:AF102,AF104:AF104,AF106:AF118,AF123:AF124,AF120,AF126:AF128,AF132:AF137,AF68,AF61,AF63,AF65)</f>
        <v>0</v>
      </c>
      <c r="AG9" s="17">
        <f>SUM(AG10:AG60,AG72:AG102,AG104:AG104,AG106:AG118,AG123:AG124,AG120,AG126:AG128,AG132:AG137,AG68,AG61,AG63,AG65)</f>
        <v>0</v>
      </c>
      <c r="AH9" s="17">
        <f>SUM(AH10:AH60,AH72:AH102,AH104:AH104,AH106:AH118,AH123:AH124,AH120,AH126:AH127,AH132:AH137,AH68,AH61,AH63,AH65)</f>
        <v>0</v>
      </c>
      <c r="AI9" s="17">
        <f>SUM(AI10:AI60,AI72:AI102,AI104:AI104,AI106:AI118,AI123:AI124,AI120,AI126:AI127,AI132:AI137,AI68,AI61,AI63,AI65)</f>
        <v>0</v>
      </c>
      <c r="AJ9" s="17"/>
      <c r="AK9" s="17">
        <f>SUM(AK10:AK60,AK72:AK102,AK104:AK104,AK106:AK118,AK123:AK124,AK120,AK126:AK127,AK132:AK137,AK68,AK61,AK63,AK65)</f>
        <v>0</v>
      </c>
      <c r="AL9" s="17"/>
      <c r="AM9" s="17">
        <f>SUM(AM10:AM60,AM72:AM102,AM104:AM104,AM106:AM118,AM123:AM124,AM120,AM126:AM127,AM132:AM137,AM68,AM61,AM63,AM65)</f>
        <v>0</v>
      </c>
      <c r="AN9" s="17">
        <f>SUM(AN10:AN60,AN72:AN102,AN104:AN104,AN106:AN118,AN123:AN124,AN120,AN126:AN127,AN132:AN137,AN68,AN61,AN63,AN65)</f>
        <v>0</v>
      </c>
      <c r="AO9" s="17">
        <f>SUM(AO10:AO60,AO72:AO102,AO104:AO104,AO106:AO118,AO123:AO124,AO120,AO126:AO127,AO132:AO137,AO68,AO61,AO63,AO65)</f>
        <v>0</v>
      </c>
      <c r="AP9" s="17">
        <f>SUM(AP10:AP60,AP72:AP102,AP104:AP104,AP106:AP118,AP123:AP124,AP120,AP126:AP127,AP132:AP137,AP68,AP61,AP63,AP65)</f>
        <v>0</v>
      </c>
      <c r="AQ9" s="17"/>
      <c r="AR9" s="17">
        <f>SUM(AR10:AR60,AR72:AR102,AR104:AR104,AR106:AR118,AR123:AR124,AR120,AR126:AR127,AR132:AR137,AR68,AR61,AR63,AR65)</f>
        <v>0</v>
      </c>
      <c r="AS9" s="17"/>
      <c r="AT9" s="17">
        <f>SUM(AT10:AT60,AT72:AT102,AT104:AT104,AT106:AT118,AT123:AT124,AT120,AT126:AT127,AT132:AT137,AT68,AT61,AT63,AT65)</f>
        <v>0</v>
      </c>
      <c r="AU9" s="17">
        <f>SUM(AU10:AU60,AU72:AU102,AU104:AU104,AU106:AU118,AU123:AU124,AU120,AU126:AU127,AU132:AU137,AU68,AU61,AU63,AU65)</f>
        <v>5637974.0399999991</v>
      </c>
      <c r="AV9" s="18"/>
      <c r="AW9" s="18"/>
      <c r="AX9" s="18"/>
      <c r="AY9" s="19"/>
    </row>
    <row r="10" spans="1:51" s="9" customFormat="1" ht="31.5" customHeight="1" x14ac:dyDescent="0.4">
      <c r="A10" s="23" t="s">
        <v>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5"/>
    </row>
    <row r="11" spans="1:51" s="9" customFormat="1" ht="258.95" customHeight="1" x14ac:dyDescent="0.4">
      <c r="A11" s="1" t="s">
        <v>0</v>
      </c>
      <c r="B11" s="2" t="s">
        <v>1</v>
      </c>
      <c r="C11" s="2" t="s">
        <v>2</v>
      </c>
      <c r="D11" s="2"/>
      <c r="E11" s="3">
        <v>93495</v>
      </c>
      <c r="F11" s="2">
        <v>2131950.11</v>
      </c>
      <c r="G11" s="2">
        <v>2720239.01</v>
      </c>
      <c r="H11" s="2"/>
      <c r="I11" s="2">
        <v>20209.63</v>
      </c>
      <c r="J11" s="2"/>
      <c r="K11" s="4">
        <f t="shared" ref="K11" si="13">E11+F11+G11+I11</f>
        <v>4965893.7499999991</v>
      </c>
      <c r="L11" s="2"/>
      <c r="M11" s="2">
        <v>255434.25</v>
      </c>
      <c r="N11" s="5">
        <v>409817.97</v>
      </c>
      <c r="O11" s="2"/>
      <c r="P11" s="2">
        <v>6828.07</v>
      </c>
      <c r="Q11" s="5"/>
      <c r="R11" s="4">
        <f t="shared" ref="R11" si="14">L11+M11+N11+P11</f>
        <v>672080.28999999992</v>
      </c>
      <c r="S11" s="2"/>
      <c r="T11" s="2"/>
      <c r="U11" s="2"/>
      <c r="V11" s="2"/>
      <c r="W11" s="2"/>
      <c r="X11" s="2"/>
      <c r="Y11" s="4">
        <f t="shared" ref="Y11" si="15">S11+T11+U11+W11</f>
        <v>0</v>
      </c>
      <c r="Z11" s="2"/>
      <c r="AA11" s="2"/>
      <c r="AB11" s="2"/>
      <c r="AC11" s="2"/>
      <c r="AD11" s="2"/>
      <c r="AE11" s="2"/>
      <c r="AF11" s="4">
        <f t="shared" ref="AF11" si="16">Z11+AA11+AB11+AD11</f>
        <v>0</v>
      </c>
      <c r="AG11" s="2"/>
      <c r="AH11" s="2"/>
      <c r="AI11" s="2"/>
      <c r="AJ11" s="2"/>
      <c r="AK11" s="2"/>
      <c r="AL11" s="2"/>
      <c r="AM11" s="4">
        <f t="shared" ref="AM11" si="17">AG11+AH11+AI11+AK11</f>
        <v>0</v>
      </c>
      <c r="AN11" s="2"/>
      <c r="AO11" s="2"/>
      <c r="AP11" s="2"/>
      <c r="AQ11" s="2"/>
      <c r="AR11" s="2"/>
      <c r="AS11" s="2"/>
      <c r="AT11" s="4">
        <f t="shared" ref="AT11" si="18">AN11+AO11+AP11+AR11</f>
        <v>0</v>
      </c>
      <c r="AU11" s="6">
        <f t="shared" ref="AU11" si="19">AT11+AM11+AF11+Y11+R11+K11</f>
        <v>5637974.0399999991</v>
      </c>
      <c r="AV11" s="2" t="s">
        <v>3</v>
      </c>
      <c r="AW11" s="2">
        <v>2022</v>
      </c>
      <c r="AX11" s="7">
        <v>2023</v>
      </c>
      <c r="AY11" s="8" t="s">
        <v>4</v>
      </c>
    </row>
  </sheetData>
  <mergeCells count="27">
    <mergeCell ref="AV1:AY2"/>
    <mergeCell ref="A3:AY3"/>
    <mergeCell ref="A4:AY4"/>
    <mergeCell ref="E6:K6"/>
    <mergeCell ref="L6:R6"/>
    <mergeCell ref="S6:Y6"/>
    <mergeCell ref="Z6:AF6"/>
    <mergeCell ref="AG6:AM6"/>
    <mergeCell ref="AN6:AT6"/>
    <mergeCell ref="AN5:AT5"/>
    <mergeCell ref="AU5:AU7"/>
    <mergeCell ref="AV5:AV7"/>
    <mergeCell ref="AW5:AW7"/>
    <mergeCell ref="AX5:AX7"/>
    <mergeCell ref="AY5:AY7"/>
    <mergeCell ref="A10:AY10"/>
    <mergeCell ref="A5:A7"/>
    <mergeCell ref="B5:B7"/>
    <mergeCell ref="C5:C7"/>
    <mergeCell ref="D5:D7"/>
    <mergeCell ref="E5:K5"/>
    <mergeCell ref="L5:R5"/>
    <mergeCell ref="S5:Y5"/>
    <mergeCell ref="Z5:AF5"/>
    <mergeCell ref="AG5:AM5"/>
    <mergeCell ref="A8:D8"/>
    <mergeCell ref="A9:D9"/>
  </mergeCells>
  <pageMargins left="0.25" right="0.25" top="0.75" bottom="0.75" header="0.3" footer="0.3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2023-09-29T11:10:13Z</cp:lastPrinted>
  <dcterms:created xsi:type="dcterms:W3CDTF">2023-09-20T12:48:30Z</dcterms:created>
  <dcterms:modified xsi:type="dcterms:W3CDTF">2023-09-29T11:10:26Z</dcterms:modified>
</cp:coreProperties>
</file>