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namejs.ogresnovads.lv/Portal/webdav/ddd09a31-6b14-4d79-91e4-fc6c60d50dc4/"/>
    </mc:Choice>
  </mc:AlternateContent>
  <bookViews>
    <workbookView xWindow="-105" yWindow="-105" windowWidth="23250" windowHeight="12570"/>
  </bookViews>
  <sheets>
    <sheet name="Pilsētas platīb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4" i="1" l="1"/>
  <c r="J419" i="1"/>
  <c r="I419" i="1"/>
  <c r="H419" i="1"/>
  <c r="G419" i="1"/>
  <c r="F419" i="1"/>
  <c r="E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C90" i="1"/>
  <c r="K90" i="1" s="1"/>
  <c r="K89" i="1"/>
  <c r="K88" i="1"/>
  <c r="K87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D65" i="1"/>
  <c r="K65" i="1" s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J33" i="1"/>
  <c r="D33" i="1"/>
  <c r="D419" i="1" s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3" i="1" l="1"/>
  <c r="K419" i="1" s="1"/>
  <c r="C419" i="1"/>
</calcChain>
</file>

<file path=xl/sharedStrings.xml><?xml version="1.0" encoding="utf-8"?>
<sst xmlns="http://schemas.openxmlformats.org/spreadsheetml/2006/main" count="428" uniqueCount="425">
  <si>
    <t xml:space="preserve">                               Pilsētas teritorijas uz 01.01.2026</t>
  </si>
  <si>
    <t>Kožev</t>
  </si>
  <si>
    <t>Adrese (iela), objekta nosaukums</t>
  </si>
  <si>
    <r>
      <t>Pilsētas teritorijas (m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</t>
    </r>
  </si>
  <si>
    <r>
      <t>Kopā objektā platība m</t>
    </r>
    <r>
      <rPr>
        <vertAlign val="superscript"/>
        <sz val="10"/>
        <rFont val="Times New Roman"/>
        <family val="1"/>
        <charset val="186"/>
      </rPr>
      <t>2</t>
    </r>
  </si>
  <si>
    <t>Apmales (+1 m no ielas braucamās daļas)</t>
  </si>
  <si>
    <t>Ietves, stāvlaukumi</t>
  </si>
  <si>
    <t xml:space="preserve">   Iebraucamie ceļi,spēļu -  sporta laukumi</t>
  </si>
  <si>
    <t>Gājēju iela un skvērs Brīvības ielā</t>
  </si>
  <si>
    <t>Autobusa pieturas</t>
  </si>
  <si>
    <t>Tuneļi,gājēju tilts Bērzu alejā</t>
  </si>
  <si>
    <t>Kāpnes</t>
  </si>
  <si>
    <t xml:space="preserve">Zaļā zona </t>
  </si>
  <si>
    <t>– pilsētas autobusa pieturas 2 gab. -  „Mūzikas skola” -  Kalna prospektā</t>
  </si>
  <si>
    <t>– pilsētas teritorija – skvēriņš pie Brīvības 33 (Ogres novada pašvaldība)</t>
  </si>
  <si>
    <t xml:space="preserve"> Pilsētas teritorija Brīvības ielas abās pusēs no rūpnieku ielas līdz Loka ielai abās pusēs</t>
  </si>
  <si>
    <t>– pilsētas teritorija Brīvības ielas un Kalna prospekta krustojumā pie Mūzikas skolas (priedes) :</t>
  </si>
  <si>
    <t xml:space="preserve"> Pilsētas teritorija Brīvības ielā no Loka ielas līdz garažām aiz Kuršu bāzes</t>
  </si>
  <si>
    <t xml:space="preserve"> Pilsētas teritorija kartonfabrikas pusē Brīvības ielā no Loka ielas viena gala līdz otram</t>
  </si>
  <si>
    <t xml:space="preserve"> Pilsētas teritorija pie Brīvības 111</t>
  </si>
  <si>
    <t xml:space="preserve"> Pilsētas teritorija pie Brīvības 113</t>
  </si>
  <si>
    <t xml:space="preserve"> Pilsētas teritorija pie Brīvības 115a</t>
  </si>
  <si>
    <t xml:space="preserve"> Pilsētas teritorija pie Brīvības 117</t>
  </si>
  <si>
    <t xml:space="preserve"> Pilsētas teritorija pie Celtnieku 2</t>
  </si>
  <si>
    <t xml:space="preserve"> Pilsētas teritorija pie Celtnieku 4</t>
  </si>
  <si>
    <t xml:space="preserve"> Pilsētas teritorija pie Celtnieku 6</t>
  </si>
  <si>
    <t xml:space="preserve"> Pilsētas teritorija pie Draudzības 10</t>
  </si>
  <si>
    <t xml:space="preserve"> Pilsētas teritorija pie Draudzības 12</t>
  </si>
  <si>
    <t xml:space="preserve"> Pilsētas teritorija pie Draudzības 4</t>
  </si>
  <si>
    <t xml:space="preserve"> Pilsētas teritorija pie Grīvas 27</t>
  </si>
  <si>
    <t xml:space="preserve"> Pilsētas teritorija pie Grīvas 4</t>
  </si>
  <si>
    <t xml:space="preserve"> Pilsētas teritorija pie Grīvas 6</t>
  </si>
  <si>
    <t xml:space="preserve"> Pilsētas teritorija pie Meža 6</t>
  </si>
  <si>
    <t xml:space="preserve"> Pilsētas teritorija pie Zilokalnu 16</t>
  </si>
  <si>
    <t xml:space="preserve"> Pilsētas teritorija pie Zilokalnu 18</t>
  </si>
  <si>
    <t xml:space="preserve"> Pilsētas teritorija pie Zilokalnu 20</t>
  </si>
  <si>
    <t xml:space="preserve"> Pilsētas teritorija pie Zilokalnu 22</t>
  </si>
  <si>
    <t xml:space="preserve"> Pilsētas teritorija pie Zilokalnu 24</t>
  </si>
  <si>
    <t xml:space="preserve">1 un 8 maršruta autobusu pieturas Brīvības ielā no pieturas Brīvības ielā no pieturas "Poliklīnika" līdz "Dārziņi" </t>
  </si>
  <si>
    <t>1. un 8. Maršruta autobusa pieturas - Jaunogres dzelzseļa stacija 1gab.,Mālkalnes pr.-1gab.</t>
  </si>
  <si>
    <t>A6 aizsargdambis</t>
  </si>
  <si>
    <t>Aizsargmols pie Ogres upes ietekas Daugavā</t>
  </si>
  <si>
    <t>Amatnieku iela (bruģēta)</t>
  </si>
  <si>
    <t>Apmale Meža pr. līdz Mednieku ielai gar ģimnāzijas stadionu</t>
  </si>
  <si>
    <t>Apmale pa Kalna pr. no luksofora Skola līdz Zinību ielai</t>
  </si>
  <si>
    <t>Apmale pa Kalna pr. no pieturas Skola līdz Zvaigžņu ielai</t>
  </si>
  <si>
    <t>Ausekļa  prospekts</t>
  </si>
  <si>
    <t>Ausekļa 3 ietve, apmale</t>
  </si>
  <si>
    <t>Austrumu iela</t>
  </si>
  <si>
    <t>Autobusa pietura Brīvības ielā.-Bibliotēka</t>
  </si>
  <si>
    <t>Autobusa pietura Brīvības ielā.-Mūzikas skola</t>
  </si>
  <si>
    <t>Autobusa pietura pie Skolas 10 "Pirts iela"</t>
  </si>
  <si>
    <t>Autobusa pietura Skolas ielā pie dzelzceļa  1 gab.</t>
  </si>
  <si>
    <t>Autobusa pieturas 2 gab. Kapi</t>
  </si>
  <si>
    <t>Autobusa pieturas 7 gab. -   10.maršruta Čakstes prospekta turpinājums līdz galapunktam Lašupes- "Ciniju"- 2 gab., "Pieneņu ceļš"-1gab., "Ābelītes" -1gab., "Skalbju iela"- 2 gab., "'Lašupes"1 gab.</t>
  </si>
  <si>
    <t>Autobusa pieturas 9 gab.  - Stadions 1gab., A.Pumpura iela 2 gab., Raiņa pr. 2 gab.</t>
  </si>
  <si>
    <t>Autobusa pieturas Skola 2 gab. Kalna pr.</t>
  </si>
  <si>
    <t>Autobusu pietura Nr.2: Uz pieprasījuma Daug.šos. 1, Karjeras 1,Mārīte 1,Lazdu gatve- 2 gab.</t>
  </si>
  <si>
    <t>Autobusu pietura Nr.2:Urgas 2,Akmeņu2,Fabriciusa 2,Vidzemes 2,Medeo 1,Fazer 1 (8.gab)</t>
  </si>
  <si>
    <t>Bezdelīgu iela (asfaltēta iela)</t>
  </si>
  <si>
    <t>Bērnu rotaļu,vingrošanas laukums Brīvības ielā 3</t>
  </si>
  <si>
    <t>Bērzu al. gājēju tilts uz estrādi</t>
  </si>
  <si>
    <t>Bērzu al. No Bērzu 14 līdz tiltam, zālājs pie afišu staba un trīsstūris alejas galā</t>
  </si>
  <si>
    <t>Bērzu aleja</t>
  </si>
  <si>
    <t>Birzgales iela (bruģēta)</t>
  </si>
  <si>
    <t xml:space="preserve">Blaumaņa iela </t>
  </si>
  <si>
    <t>Blāzmas iela</t>
  </si>
  <si>
    <t>Blāzmas/Lapu ietve</t>
  </si>
  <si>
    <t>Brīvības 15 (Kultūras nams) autostāvlaukuma daļa pie Pļavas ielas un veikala Centrs</t>
  </si>
  <si>
    <t>Brīvības 15 (Kultūras nams) stāvlaukums no Upes pr. iebraucamā ceļa</t>
  </si>
  <si>
    <t>Brīvības 2, 4a, rotācijas trīsstūris</t>
  </si>
  <si>
    <t>Brīvības 3 stāvlaukums</t>
  </si>
  <si>
    <t>Brīvības 33</t>
  </si>
  <si>
    <t xml:space="preserve">Brīvības 35 Biblioteka </t>
  </si>
  <si>
    <t>Brīvības 40</t>
  </si>
  <si>
    <t>Brīvības iela</t>
  </si>
  <si>
    <t>Brīvības iela , Neatkarības laukums</t>
  </si>
  <si>
    <t>Brīvības iela 44</t>
  </si>
  <si>
    <t>Brīvības iela 80 līdz Norupītes aizsargdambim</t>
  </si>
  <si>
    <t>Brīvības ielas bruģis no kioska Pilots līdz skulpt. Lācītis</t>
  </si>
  <si>
    <t>Brīvības ielas bruģis posmā no skulptūras Lācītis līdz Brīvības 31</t>
  </si>
  <si>
    <t>Brīvības ielā bruģa gājēju ceļš, skvēra daļa no Brīvības 13 līdz pulkstenim, līdz Brīvības 28 virzienā līdz Pļavas ielai</t>
  </si>
  <si>
    <t>Brīvības ielā bruģa ietve no Turkalnes ielas līdz Krasta laukumam</t>
  </si>
  <si>
    <t>Brīvības ielā tunelis</t>
  </si>
  <si>
    <t>Bruģa ietves Mednieku-Kranciema ielā (no Brīvības ielas - kreisā puse</t>
  </si>
  <si>
    <t xml:space="preserve">bruģēta ietve no iebrauc. ceļa uz kalnu Tīnūžu ielā (uz ģimnāziju) līdz Tīnūžu 14 un a/p pie Tīnūžu 10 </t>
  </si>
  <si>
    <t xml:space="preserve">bruģēta ietve no Mālkalnes 38 līdz Tīnūžu 3 un Lapu ielas krustojumam un a/p pie Tīnūžu 11 </t>
  </si>
  <si>
    <t>Bruģēta ietve no veloceliņa no Klusās ielas iebrauktuves gar luterāņu baznīcu līdz Norupes ielai un īsā ietve, zālājs ietves abās pusēs 1.5m</t>
  </si>
  <si>
    <t>Bruģēta ietve un veloceliņš no Brīvības 45 virzienā gar pilsētas autobusu pieturu "Poliklīnika" līdz Klusajai ielai</t>
  </si>
  <si>
    <t>Bruģēta ietve un veloceliņš no Norupes ielas līdz Suntažu ielai, iebraucamie ceļi pret Brīvības 59, Brīvības 72</t>
  </si>
  <si>
    <t>Bruģēta veloceliņa daļa Pļavas ielā no kioska PILOTS līdz iebraucamaam ceļam uz stāvlaukumu pie kultūras nama</t>
  </si>
  <si>
    <t>Bruģēta veloietve no Brīvības 39 iebraucamajam ceļa līdz Turkalnes ielai</t>
  </si>
  <si>
    <t>Celtnieku iela</t>
  </si>
  <si>
    <t>Ceriņu iela 12</t>
  </si>
  <si>
    <t>Ciemupe</t>
  </si>
  <si>
    <t>Ciemupe-sporta un bērnu laukums Uzvaras ielā</t>
  </si>
  <si>
    <t>Čakstes  prospekts</t>
  </si>
  <si>
    <t>Čakstes pr. autobusu pieturas (6.gab.)</t>
  </si>
  <si>
    <t>Čakstes prospekts</t>
  </si>
  <si>
    <t>Čakstes prospekts (Veselības taka)</t>
  </si>
  <si>
    <t xml:space="preserve">Dārza iela </t>
  </si>
  <si>
    <t xml:space="preserve">Draudzības  iela </t>
  </si>
  <si>
    <t>Egļu iela (bruģēta)</t>
  </si>
  <si>
    <t>G.Astras iela 2</t>
  </si>
  <si>
    <t>Gaismas prospekts 2/6</t>
  </si>
  <si>
    <t>Gājēju ietve Ogre-Ogresgals</t>
  </si>
  <si>
    <t>Gājēju ietve un a/pieturas 2 gab. Turkalnes ielā pie Turkalnes 9</t>
  </si>
  <si>
    <t>Gājēju-veloietve kā Pļavas ielas turpinājums no Parka ielas līdz Brīvības ielai (kiosks PILOTS)</t>
  </si>
  <si>
    <t>Grīvas prospekts</t>
  </si>
  <si>
    <t>Ietve Blāzmas ielā, apmales abās pusēs</t>
  </si>
  <si>
    <t>Ietve Brīvības ielā no iebraucamā ceļa uz veikalu Maxima līdz iebraucamajam ceļam uz Skolas 1a, 1b</t>
  </si>
  <si>
    <t>ietve Bumbieru ielā</t>
  </si>
  <si>
    <t>Ietve gar Ausekļa 7 līdz Ausekļa 3 priv.m.</t>
  </si>
  <si>
    <t>Ietve gar dzelzceļu no Jaunogres stacijas līdz Vidus pr.</t>
  </si>
  <si>
    <t>Ietve gar Turkalnes 2</t>
  </si>
  <si>
    <t>ietve no Austrumu ielas stūra gar Hanza elektronika līdz Akmeņu 50a</t>
  </si>
  <si>
    <t>Ietve no autobusu pieturas "Mālkalnes pr."veikalu MAXIMA pa Vidus pr.</t>
  </si>
  <si>
    <t>Ietve no Bērzu al. Luksofora līdz iebraucamajam ceļam uz Kalna pr.1</t>
  </si>
  <si>
    <t>Ietve no Daugavpils šosejas tilta līdz Dārza ielai</t>
  </si>
  <si>
    <t>Ietve no Lapu 11 gar Parka 3 un priv.skolu līdz Lapu 5</t>
  </si>
  <si>
    <t>Ietve no Meža pr.-Lapu ielas krustojuma ceļa zīmes Bērni līdz Lapu 10 iebraucamajam ceļam gar bērnu dārzu</t>
  </si>
  <si>
    <t>ietve no Priežu ielas līdz Meža prospektam pa Upes pr.</t>
  </si>
  <si>
    <t>Ietve no Zilokalnu pr. virzienā no Vidus pr. līdz Jaunogres dzelzceļa stacijai</t>
  </si>
  <si>
    <t>Ietve pret Zilokalnu 10</t>
  </si>
  <si>
    <t>ietve Rīgas ielā no moteļa Grīva līdz a/pieturai "Priedītes"</t>
  </si>
  <si>
    <t>Ietve Rīgas ielā no Skolas 19 (vecie pagrabi) puses līdz A.Pumpura ielai</t>
  </si>
  <si>
    <t>Ietve Turkalnes ielā līdz kapiem, zālājs</t>
  </si>
  <si>
    <t>Ietves Austrumu ielā no Druvas ielas gar FAZER maiznīcu līdz Akmeņu ielai (CSDD)</t>
  </si>
  <si>
    <t>Ietves pie pieturas Fabriciusa iela</t>
  </si>
  <si>
    <t>Ietves pie pieturas URGAS</t>
  </si>
  <si>
    <t>Ietves pie pieturas Vidzemes iela</t>
  </si>
  <si>
    <t>Ietves Strēlnieku pr. labā pusē no krustojuma ar Dārza ielu līdz Strēlnieku pr.28-veikals</t>
  </si>
  <si>
    <t>Ietves un Tunelis pie Akmeņu ielas</t>
  </si>
  <si>
    <t>Jaunatnes iela</t>
  </si>
  <si>
    <t>Jaunogres aktīvās atpūtas kvartāls</t>
  </si>
  <si>
    <t>Jaunogres pr/no Raiņa pr. līdz Baldones ielai</t>
  </si>
  <si>
    <t>Jaunogres prospekts</t>
  </si>
  <si>
    <t>Jaunogres prospekts (abās pusēs)</t>
  </si>
  <si>
    <t>Kadiķu iela (bruģēta)</t>
  </si>
  <si>
    <t>Kalna   prospekts</t>
  </si>
  <si>
    <t>Kalna pr. kreisajā pusē apmale no Ķiršu ielas līdz Rīgas ielai</t>
  </si>
  <si>
    <t>Kalna pr. no Rīgas ielas gar NEST un gar Tautas namu pie šosejas</t>
  </si>
  <si>
    <t>Kalna pr./Upes pr kurustojumā, zaļā zona</t>
  </si>
  <si>
    <t>Kalna prospekts 1c, 74010030675</t>
  </si>
  <si>
    <t>Kalna prospekts 74010010426</t>
  </si>
  <si>
    <t>Kalna prospekts 74010030196</t>
  </si>
  <si>
    <t>Karjeras iela</t>
  </si>
  <si>
    <t>Klinšu kāpšanas siena</t>
  </si>
  <si>
    <t xml:space="preserve">Kranciema </t>
  </si>
  <si>
    <t>Krasta iela</t>
  </si>
  <si>
    <t>Krasta laukums</t>
  </si>
  <si>
    <t>Ķiršu iela 6a, 74010010337</t>
  </si>
  <si>
    <t>Lapu iela</t>
  </si>
  <si>
    <t>Lauberes iela (asfalta iela)</t>
  </si>
  <si>
    <t>Liepu iela no Bumbieru ielas līdz Vidus prospektam</t>
  </si>
  <si>
    <t>Loka iela</t>
  </si>
  <si>
    <t>Madlienas iela (asfaltēta)</t>
  </si>
  <si>
    <t>Mālkalnes  prospekts</t>
  </si>
  <si>
    <t>Mālkalnes pr.1a, pilsētas terit.</t>
  </si>
  <si>
    <t xml:space="preserve">Mednieku  iela </t>
  </si>
  <si>
    <t>Meža   prospekts</t>
  </si>
  <si>
    <t>Meža 3a ietve un zālājs pār kalnu aiz Mālkalnes 12</t>
  </si>
  <si>
    <t>Mežezera iela</t>
  </si>
  <si>
    <t xml:space="preserve">Miera iela  </t>
  </si>
  <si>
    <t>No  Bērzu 2  līdz   Bērzu 12 ietve, zālājs</t>
  </si>
  <si>
    <t>no Kalna r. Un Bērzu alejas krustojuma gar Bērzu 8 pagriezienu pa Upes pr. abās ceļa pusēs līdz Krasta ielai, apmale gar akmens valni Kalna pr.</t>
  </si>
  <si>
    <t>No krasta ielas līdz Brīvības iela 80</t>
  </si>
  <si>
    <t xml:space="preserve">Nogāzes iela </t>
  </si>
  <si>
    <t>Ogres valsts ģimnāzija</t>
  </si>
  <si>
    <t>Ogresgals</t>
  </si>
  <si>
    <t>Parka iela</t>
  </si>
  <si>
    <t>Parka iela (no Lapu līdz Ceriņu ielai)</t>
  </si>
  <si>
    <t>Pašvaldības īpašums Brīvības ielā 18 (Zelta liepa)</t>
  </si>
  <si>
    <t>Piebraucamais ceļš uz klinšu sienu (Zvaigžņu 9)</t>
  </si>
  <si>
    <t>pils. ter. pie Mālkalnes 27 un Mālkalnes 34 (lielais aplis u.c.)</t>
  </si>
  <si>
    <t>pilsēt. terit. Raiņa prosp. No Jaunogres dzelzceļa pārbrauktuves līdz Rīgas ielai (kreisā puse)</t>
  </si>
  <si>
    <t>pilsētas ter. gar Mālkalnes 34 Tīnūžu ielā, iebr. c. uz veik. BETA, ietve pa Mālkalnes pr. līdz ceļam uz pastu</t>
  </si>
  <si>
    <t>Pilsētas terit. - Mālkalnes pr. 10(pie Zemesgrāmatas)</t>
  </si>
  <si>
    <t xml:space="preserve">pilsētas terit. (pārb. daļa) pie Tīnūžu 18 </t>
  </si>
  <si>
    <t>pilsētas terit. (pārbūvētā daļa) gar benzīntanku DINAZ teritoriju ( Ikšķiles lauku teritorija)</t>
  </si>
  <si>
    <t>Pilsētas terit. gar Zilajiem kalniem virz. no Mālkalnes 35 līkuma līdz a/p Z/kalnu pusē (uz pieprasījuma):</t>
  </si>
  <si>
    <t>pilsētas terit. Vidus prosp. no iebrauc. ceļa uz Maximu līdz Zilo kalnu prosp.</t>
  </si>
  <si>
    <t>pilsētas teritorija –  gājēju  iela</t>
  </si>
  <si>
    <t>Pilsētas teritorija -  Miera ielā (virzienā uz slimnīcu)</t>
  </si>
  <si>
    <t>Pilsētas teritorija - apmale Brīvības ielā upes pusē no a/p Poliklinika līdz Poruka iela</t>
  </si>
  <si>
    <t>pilsētas teritorija – apmale un zaļā zona Brīvības ielā – (Ogres upes pusē) no Poruka ielas līdz dambim Ogres ielā</t>
  </si>
  <si>
    <t>pilsētas teritorija – asfaltēta ietve no Līču ielas (sadales skapis; gar Brīvības 75; 77, Rožu 29) līdz Rūpnieku ielai:</t>
  </si>
  <si>
    <t>pilsētas teritorija – Brīvības 28 un pieguļošā ietve</t>
  </si>
  <si>
    <t>pilsētas teritorija – bruģa ietve gar Brīvības 33 līdz iebrauc. ceļam uz kalniņu Tīnūžu ielā (uz ģimnāziju)</t>
  </si>
  <si>
    <t>pilsētas teritorija – bruģēta gājēju iela Zinību ielā no Kalna prospekta un Bērzu alejas krustojuma līdz Ogres 1. vidusskolas teritorijai</t>
  </si>
  <si>
    <t>pilsētas teritorija – bruģēta ietve ar akmenāju pie Poruka ielas ( gar Brīvības 65, 67) līdz Brīvības 77 (no Viršu ielas):</t>
  </si>
  <si>
    <t>pilsētas teritorija – bruģēta ietve Brīvības ielā no veikala Rībelīte (gar Brīvības 92, 90) līdz Ogres ielai:</t>
  </si>
  <si>
    <t>pilsētas teritorija – bruģēta ietve gar Mālkalnes 26</t>
  </si>
  <si>
    <t>pilsētas teritorija – Bruģēta ietve gar Tīnūžu 1 līdz iebrauc. ceļam</t>
  </si>
  <si>
    <t>pilsētas teritorija - bruģēta ietve no Mālkalnes prosp.3 līdz iebrauc. ceļam uz sūknētavu Ausekļa prosp., t.sk. 8 maršr. a/p 1 gab.</t>
  </si>
  <si>
    <t>pilsētas teritorija – bruģētas ietves turpinājums no Brīvības 48 līdz notekai Brīvības ielā</t>
  </si>
  <si>
    <t>pilsētas teritorija – bruģēts laukums – ietve gar Brīvības 48</t>
  </si>
  <si>
    <t>pilsētas teritorija – gar Mālkalnes prosp. 4 posmā no Lapu ielas līdz veikalam "Drogas"</t>
  </si>
  <si>
    <t>pilsētas teritorija – gājēju iela Zinību ielā no Kalna prospekta ( Zinību 8) līdz Ogres 1. vidusskolas sporta hallei</t>
  </si>
  <si>
    <t>pilsētas teritorija – ietve Lapu ielā no Meža prosp. līdz skvēriņam pie Mālkalnes 4</t>
  </si>
  <si>
    <t xml:space="preserve">pilsētas teritorija – ietve pār zālāju (gar Mūzikas skolu) </t>
  </si>
  <si>
    <t>Traktors</t>
  </si>
  <si>
    <t>pilsētas teritorija – ietve uz t/c „Dauga” no l/veik. RIMI puses (gājēju pāreja)</t>
  </si>
  <si>
    <t>pilsētas teritorija – ietve Zvaigžņu ielā gar bibliotēkas žogu</t>
  </si>
  <si>
    <t>pilsētas teritorija – ietves posms no iebraucamā ceļa uz Upes prosp. 18 gar Upes prosp. 20 līdz iebraucamajam ceļam uz Mālkalnes prosp. 2a ieskaitot</t>
  </si>
  <si>
    <t>pilsētas teritorija – ietves posms starp veikalu „Drogas” un iebrauktuvi uz Mālkalnes prosp. 2a,</t>
  </si>
  <si>
    <t>pilsētas teritorija - Karjeras ielā</t>
  </si>
  <si>
    <t>pilsētas teritorija – kāpnes Brīvības 33</t>
  </si>
  <si>
    <t xml:space="preserve">pilsētas teritorija - Meža prospektā iebraucamā ceļa daļa, apmale gar arodskolas žogu no Priežu ielas līdz katoļu baznīcai pieguļošās pilsētas teritorijas robežai </t>
  </si>
  <si>
    <t>pilsētas teritorija – pie Mālkalnes 14</t>
  </si>
  <si>
    <t>pilsētas teritorija – stāvlaukums pie Ogres novada domes Zvaigžņu ielā</t>
  </si>
  <si>
    <t>pilsētas teritorija – zaļā zona aiz Mālkalnes 24 virzienā līdz LB veikalam Lapu ielas un Meža prosp. krustojumā</t>
  </si>
  <si>
    <t>Pilsētas teritorija - zālājs Brīvības ielā pie Kūrmājas - Latvijas valsts karoga laukums</t>
  </si>
  <si>
    <t>Pilsētas teritorija - zālājs un veloietve pie Brīvības 45</t>
  </si>
  <si>
    <t>pilsētas teritorija (pārb. daļa) pie Tīnūžu 16</t>
  </si>
  <si>
    <t>pilsētas teritorija (pārb. daļa) pie Tīnūžu 20:</t>
  </si>
  <si>
    <t>Pilsētas teritorija A.Pumpura ielā</t>
  </si>
  <si>
    <t>212.1</t>
  </si>
  <si>
    <t>pilsētas teritorija Akmeņu ielā no Vidzemes ielas līdz Austrumu ielai (kreisā puse)</t>
  </si>
  <si>
    <t>Pilsētas teritorija ar soliņiem pie garāžām Jaunatnes ielā</t>
  </si>
  <si>
    <t>Pilsētas teritorija Ausekļa 1b</t>
  </si>
  <si>
    <t>215.1</t>
  </si>
  <si>
    <t>pilsētas teritorija Ausekļa prospektā, no Ausekļa 16 gar b/d "Saulīte" virzienā līdz Jaunogres sākumskolas vārtiem (Blāzmas ielā)</t>
  </si>
  <si>
    <t xml:space="preserve">Pilsētas teritorija Blāzmas ielā pie PII "Dzīpariņš" </t>
  </si>
  <si>
    <t>pilsētas teritorija Brīvības iela 36 (muzejs)</t>
  </si>
  <si>
    <t>pilsētas teritorija Brīvības ielā no Kranciema ielas luksofora līdz Zvaigžņu ielai (gar bibliotēku)</t>
  </si>
  <si>
    <t xml:space="preserve">pilsētas teritorija Brīvības ielā no notekas Zvaigžņu ielā līdz Kalna prospektam (gar Mūzikas skolu) </t>
  </si>
  <si>
    <t>pilsētas teritorija Brīvības ielā pie dambja - Līču ielas un Ogres ielas pusē:</t>
  </si>
  <si>
    <t>pilsētas teritorija Brīvības ielā –zaļā zona, ietve gar Turkalnes 1a,</t>
  </si>
  <si>
    <t>Pilsētas teritorija- bruģēta ietve no Turkalnes ielas (pansionāts) Miera ielā, virzienā uz slimnīcu</t>
  </si>
  <si>
    <t>pilsētas teritorija Čakstes prospektā - veloietve no estrādes līdz a/p "Saulstari"</t>
  </si>
  <si>
    <t>Pilsētas teritorija Dārza ielā, atjaunota asfaltēta ietve aiz dzelzceļa pārbrauktuves līdz Strēlnieku prospektam</t>
  </si>
  <si>
    <t>Pilsētas teritorija Dārza ielā, atjaunota asfaltēta ietve no šosejas līz dzelzceļa pārbrauktuvei</t>
  </si>
  <si>
    <t>Pilsētas teritorija gar Mednieku 17 un Mednieku 19 līdz Sietiņu ielai</t>
  </si>
  <si>
    <t>Pilsētas teritorija gar Meža 15 no iebraucamā ceļa līdz Mednieku 17</t>
  </si>
  <si>
    <t>Pilsētas teritorija gar veikalu ELVI stāvlaukumu Mednieku ielā</t>
  </si>
  <si>
    <t>Pilsētas teritorija Kalna pr. no Rīgas ielas līdz Daugavpils šosejai</t>
  </si>
  <si>
    <t>Pilsētas teritorija Krasta/Brīvības ielā - Krasta laukums</t>
  </si>
  <si>
    <t>Pilsētas teritorija Meža pr. abās pusēs no Tīnūžu 13 un Tīnūžu 15 līdz krustojumam ar Lapu ielu un ietves turpinājums gar bērnu dārzu līdz ceļa zīmei Bērni</t>
  </si>
  <si>
    <t>Pilsētas teritorija Meža pr. gar profskolu Nr.43 no Jaunatnes ielas līdz Meža 15 iebraucamajam ceļam un apmales gar Meža 11 Jaunatnes ielā</t>
  </si>
  <si>
    <t>Pilsētas teritorija Miera ielā - gājēju ietve</t>
  </si>
  <si>
    <t>Pilsētas teritorija no Mednieku-Sietiņu ielu krustojuma līdz iebraucamajam ceļam uz veikalu ELVI Sietiņu ielā</t>
  </si>
  <si>
    <t>Pilsētas teritorija no Meža 6 gar Parka 1 līdz Lapu ielai</t>
  </si>
  <si>
    <t xml:space="preserve">pilsētas teritorija no reklāmas staba gar kalnu līdz barjeras beigām (uz Ogres ģimnāziju) </t>
  </si>
  <si>
    <t>Pilsētas teritorija no Upes 19 (katlu māja) virzienā uz Priežu ielu</t>
  </si>
  <si>
    <t>Pilsētas teritorija no Upes 7 līdz dzelzceļa pārbrauktuvei Kalna pr. un līdz Tirgoņu ielai 6</t>
  </si>
  <si>
    <t xml:space="preserve">pilsētas teritorija no Zinību ielas 8 apmales, ieplaka, ietve līdz Turkalnes ielai, zālājs – 2 m gar ietvi </t>
  </si>
  <si>
    <t>Pilsētas teritorija Nogāzes ielā no Draudzības ielas gar bērnudārzu</t>
  </si>
  <si>
    <t>Pilsētas teritorija pie  Meža prosp. 15</t>
  </si>
  <si>
    <t>Pilsētas teritorija pie Bērzu 10</t>
  </si>
  <si>
    <t>Pilsētas teritorija pie Bērzu 4</t>
  </si>
  <si>
    <t>Pilsētas teritorija pie Bērzu 6</t>
  </si>
  <si>
    <t>Pilsētas teritorija pie Bērzu 8</t>
  </si>
  <si>
    <t>Pilsētas teritorija pie Bērzu al.1</t>
  </si>
  <si>
    <t>Pilsētas teritorija pie Grīvas 1</t>
  </si>
  <si>
    <t>Pilsētas teritorija pie Grīvas 29</t>
  </si>
  <si>
    <t>Pilsētas teritorija pie Grīvas 8</t>
  </si>
  <si>
    <t>Pilsētas teritorija pie Jaunatnes 2</t>
  </si>
  <si>
    <t>Pilsētas teritorija pie Jaunatnes 4</t>
  </si>
  <si>
    <t>Pilsētas teritorija pie Kalna 5</t>
  </si>
  <si>
    <t>Pilsētas teritorija pie Lapu 11</t>
  </si>
  <si>
    <t>Pilsētas teritorija pie Lapu 13</t>
  </si>
  <si>
    <t>Pilsētas teritorija pie Lapu 4</t>
  </si>
  <si>
    <t>Pilsētas teritorija pie Lapu 6</t>
  </si>
  <si>
    <t>Pilsētas teritorija pie Lapu 8</t>
  </si>
  <si>
    <t>Pilsētas teritorija pie Loka 2</t>
  </si>
  <si>
    <t>Pilsētas teritorija pie Loka 4</t>
  </si>
  <si>
    <t>Pilsētas teritorija pie Loka 6</t>
  </si>
  <si>
    <t>Pilsētas teritorija pie Mālkalnes 13</t>
  </si>
  <si>
    <t>Pilsētas teritorija pie Mālkalnes 16</t>
  </si>
  <si>
    <t>Pilsētas teritorija pie Mālkalnes 18</t>
  </si>
  <si>
    <t>Pilsētas teritorija pie Mālkalnes 20a</t>
  </si>
  <si>
    <t>pilsētas teritorija pie Mālkalnes 27</t>
  </si>
  <si>
    <t>Pilsētas teritorija pie Mālkalnes 29</t>
  </si>
  <si>
    <t>Pilsētas teritorija pie Mālkalnes 31</t>
  </si>
  <si>
    <t>pilsētas teritorija pie Mālkalnes 35 un stāvlaukums</t>
  </si>
  <si>
    <t>pilsētas teritorija pie Mālkalnes 37 un stāvlaukums</t>
  </si>
  <si>
    <t>Pilsētas teritorija pie Mālkalnes 38</t>
  </si>
  <si>
    <t>Pilsētas teritorija pie Mālkalnes 39</t>
  </si>
  <si>
    <t>pilsētas teritorija pie Mālkalnes 4</t>
  </si>
  <si>
    <t>Pilsētas teritorija pie Mālkalnes 5</t>
  </si>
  <si>
    <t xml:space="preserve">Pilsētas teritorija pie Mālkalnes 6 </t>
  </si>
  <si>
    <t>Pilsētas teritorija pie Mālkalnes 7</t>
  </si>
  <si>
    <t>Pilsētas teritorija pie Mālkalnes 8</t>
  </si>
  <si>
    <t>Pilsētas teritorija pie Mālkalnes 9</t>
  </si>
  <si>
    <t>pilsētas teritorija pie Mālkalnes prosp. 11</t>
  </si>
  <si>
    <t>Pilsētas teritorija pie Mednieku 10</t>
  </si>
  <si>
    <t>Pilsētas teritorija pie Mednieku ielas 24</t>
  </si>
  <si>
    <t>Pilsētas teritorija pie Meža 11</t>
  </si>
  <si>
    <t>Pilsētas teritorija pie Meža 3a (daļa)</t>
  </si>
  <si>
    <t>Pilsētas teritorija pie Meža 4</t>
  </si>
  <si>
    <t>Pilsētas teritorija pie Meža 4a</t>
  </si>
  <si>
    <t>Pilsētas teritorija pie Parka 10</t>
  </si>
  <si>
    <t>Pilsētas teritorija pie Parka 1a</t>
  </si>
  <si>
    <t>Pilsētas teritorija pie Parka 1b</t>
  </si>
  <si>
    <t>Pilsētas teritorija pie Parka 8</t>
  </si>
  <si>
    <t>Pilsētas teritorija pie Priežu 1</t>
  </si>
  <si>
    <t>Pilsētas teritorija pie Rīgas 16</t>
  </si>
  <si>
    <t>Pilsētas teritorija pie Rīgas 18</t>
  </si>
  <si>
    <t>Pilsētas teritorija pie Skolas 10</t>
  </si>
  <si>
    <t>Pilsētas teritorija pie Skolas 11</t>
  </si>
  <si>
    <t>Pilsētas teritorija pie Skolas 16</t>
  </si>
  <si>
    <t>Pilsētas teritorija pie Skolas 17</t>
  </si>
  <si>
    <t>Pilsētas teritorija pie Skolas 19</t>
  </si>
  <si>
    <t>Pilsētas teritorija pie Skolas 5</t>
  </si>
  <si>
    <t>Pilsētas teritorija pie Skolas 7</t>
  </si>
  <si>
    <t>Pilsētas teritorija pie Skolas 9</t>
  </si>
  <si>
    <t>Pilsētas teritorija pie Tīnūžu 10</t>
  </si>
  <si>
    <t>Pilsētas teritorija pie Tīnūžu 13</t>
  </si>
  <si>
    <t>Pilsētas teritorija pie Tīnūžu 15</t>
  </si>
  <si>
    <t>Pilsētas teritorija pie Tīnūžu 3a</t>
  </si>
  <si>
    <t>Pilsētas teritorija pie Tīnūžu 5</t>
  </si>
  <si>
    <t>Pilsētas teritorija pie Tīnūžu 7</t>
  </si>
  <si>
    <t>Pilsētas teritorija pie Turkalnes  13</t>
  </si>
  <si>
    <t>Pilsētas teritorija pie Turkalnes  5</t>
  </si>
  <si>
    <t>Pilsētas teritorija pie Turkalnes 1</t>
  </si>
  <si>
    <t>Pilsētas teritorija pie Turkalnes 1 a</t>
  </si>
  <si>
    <t>Pilsētas teritorija pie Zaķu 1</t>
  </si>
  <si>
    <t>Pilsētas teritorija pie Zaķu 2</t>
  </si>
  <si>
    <t>Pilsētas teritorija pie Zilokalnu - 16 un 18</t>
  </si>
  <si>
    <t>Pilsētas teritorija pieTīnūžu 11</t>
  </si>
  <si>
    <t>Pilsētas teritorija pieTīnūžu 12</t>
  </si>
  <si>
    <t>Pilsētas teritorija pieTīnūžu 9</t>
  </si>
  <si>
    <t>178.3</t>
  </si>
  <si>
    <t>pilsētas teritorija Tirgoņu ielā</t>
  </si>
  <si>
    <t>pilsētas teritorija virzienā no Zilokalnu 3 līdz Vidus pr./Zilokalnu pr</t>
  </si>
  <si>
    <t>Pilsētas teritorijas Ciemupē - Liepu gatve</t>
  </si>
  <si>
    <t>Pilsētas teritorijas Ciemupē - Stacijas iela</t>
  </si>
  <si>
    <t>Pilsētas teritorijas Ciemupē - Uzvaras iela</t>
  </si>
  <si>
    <t>Pilsētas teritorijas ietve Draudzības ielā no nogāzes ielas līdz Draudzības 14</t>
  </si>
  <si>
    <t>Pilsētas teritorijas ietves no Dārza ielas pa Strēlnieku pr. virzienā uz J.Čakstes pr., zālājs, ietves līdz tiltam un līdz pieturai "Estrāde" upes pusē</t>
  </si>
  <si>
    <t>pilsētas teritorijā bruģētā ietve Meža prospektā gar Ogres ģimnāzijas sporta laukumu :</t>
  </si>
  <si>
    <t>Pilsētas tritorija pie Akmeņu 50</t>
  </si>
  <si>
    <t>Pilsētas tritorija pie Akmeņu 50a</t>
  </si>
  <si>
    <t>Pilsētas tritorija pie Ausekļa 10</t>
  </si>
  <si>
    <t>Pilsētas tritorija pie Ausekļa 15</t>
  </si>
  <si>
    <t>Pilsētas tritorija pie Ausekļa 16</t>
  </si>
  <si>
    <t>Pilsētas tritorija pie Ausekļa 2a</t>
  </si>
  <si>
    <t>Pilsētas tritorija pie Ausekļa 4</t>
  </si>
  <si>
    <t>Pilsētas tritorija pie Ausekļa 6</t>
  </si>
  <si>
    <t>Pilsētas tritorija pie Ausekļa 7b</t>
  </si>
  <si>
    <t>Pilsētas tritorija pie Ausekļa 8</t>
  </si>
  <si>
    <t>Pilsētas tritorija pie Ausekļa 9</t>
  </si>
  <si>
    <t>Pilsētas tritorija pie Upes 18a</t>
  </si>
  <si>
    <t>Pilsētas tritorija pie Vidus 16a</t>
  </si>
  <si>
    <t>Pilsētas tritorija pie Vidus 20</t>
  </si>
  <si>
    <t>Skolas un A.Pumpura iela</t>
  </si>
  <si>
    <t>Pitsētas Nr.2 autobusa pietura "Pirts iela" pie Skolas 11</t>
  </si>
  <si>
    <t>Plākšņu ietve no Pļavas ielas līdz Brīvības ielai gar kiosku PILOTS</t>
  </si>
  <si>
    <t>Pļavas iela</t>
  </si>
  <si>
    <t>Poruka iela (No Brīvības līdz Egļu ielai)</t>
  </si>
  <si>
    <t>Priežu iela</t>
  </si>
  <si>
    <t>Priežu ielas ietve</t>
  </si>
  <si>
    <t>Pulkveža Brieža  iela</t>
  </si>
  <si>
    <t xml:space="preserve">Raiņa prospekts </t>
  </si>
  <si>
    <t>Rīgas  iela</t>
  </si>
  <si>
    <t>Rīgas iela 15</t>
  </si>
  <si>
    <t>Rožu iela (no Brīvības līdz Egļu ielai)</t>
  </si>
  <si>
    <t>Rūpnieku iela</t>
  </si>
  <si>
    <t>Saules prospekts</t>
  </si>
  <si>
    <t>Skolas iela</t>
  </si>
  <si>
    <t>Skvērs Brīvības ielā no Bērzu al.2 līdz Mākslas skolai</t>
  </si>
  <si>
    <t>Spēļu/sporta laukums Ogresgalā</t>
  </si>
  <si>
    <t>Sporta laukums pie Grīvas 1.7.9 un Rīgas 6</t>
  </si>
  <si>
    <t>Steigu iela (Ogresgals)</t>
  </si>
  <si>
    <t>Steigu ielas bruģētās ietves abās pusēs</t>
  </si>
  <si>
    <t>Strēlnieku prospekts</t>
  </si>
  <si>
    <t>Strēlnieku prospekts  pēc pārbūves</t>
  </si>
  <si>
    <t>Suntažu iela 2</t>
  </si>
  <si>
    <t>Sūnu  iela</t>
  </si>
  <si>
    <t>Šoseja(  Daugavpils virz.)</t>
  </si>
  <si>
    <t>teritorija Ausekļa prospektā - labā puse (no Zilokalnu prospektā)</t>
  </si>
  <si>
    <t>Teritorija iebraucamais ceļš pie Skolas 4 (Seb banka) no dzelzceļa līdz Skolas ielai</t>
  </si>
  <si>
    <t>Teritorija Meža 2b represēto kalniņš un gar kalnu</t>
  </si>
  <si>
    <t>Teritorija no Bērzu al. luksofora līdz skvēra bruģim labajā pusē</t>
  </si>
  <si>
    <t>Teritorija no Brīvības 2 līdz Skolas ielai (pa Kalna pr.)</t>
  </si>
  <si>
    <t>Teritorija no iebraucamā ceļa Brīvības ielā līdz Skolas 5 virzienā līdz Grīvas 4 iebraucamajam ceļam</t>
  </si>
  <si>
    <t>Teritorija no Kalna/Bērzu luksofora līdz Kalna 8, Zinību ielai, apmales gar Zinību 8</t>
  </si>
  <si>
    <t>Teritorija no Kalna/Bērzu luksofora līdz Zvaigžņu 1, Kalna 7 pusē, izņemot gar Kalna 5</t>
  </si>
  <si>
    <t>Teritorija no Krasta ielas pie estrādes tilta labajā pusē līdz Bērzu al. luksoforam</t>
  </si>
  <si>
    <t>Teritorija no Lapu 4 līdz Tīnūžu 3</t>
  </si>
  <si>
    <t>Teritorija no Meža pr. pa Upes pr. līdz Brīvības 18</t>
  </si>
  <si>
    <t>Teritorija no Upes pr. līdz Priežu ielai</t>
  </si>
  <si>
    <t>Teritorija no Zelta liepas Brīvības 18 līdz Kalna pr., autobusu pietura 1 gab.</t>
  </si>
  <si>
    <t>J. Alunāna un Akmeņu iela posmā no Daugavpils līdz Vidzemes ielai</t>
  </si>
  <si>
    <t>J. Alunāna iela posmā no Akmeņu līdz Dambja ielai</t>
  </si>
  <si>
    <t>Teritorija no Zvaigžņu 1 līdz Brīvības ielai, t.sk., apmales gar akmeņu mūri Zvaigžņu ielas pusē</t>
  </si>
  <si>
    <t>211, 211,1</t>
  </si>
  <si>
    <t>teritorija P.Brieža  ielā</t>
  </si>
  <si>
    <t>Teritorija pie Ogres dzelzceļa stacijas-bruģēts laukums pie tuneļa no autostacijas puses, iebraucamais ceļš (taxi), kāpnes, autobusu pietura Tirgus 1 gab. Ietve,apmales,zālāji piegulošie</t>
  </si>
  <si>
    <t>Teritorija pie tirgus Skolas ielā virzienā no Skolas 5 līdz Maxima veikalam</t>
  </si>
  <si>
    <t>Teritorija pie Upes 16 OPV no Priežu ielas puses bruģis</t>
  </si>
  <si>
    <t>Teritorija Skolas ielā no Policijas akadēmijas Brīvības 12 līdz Tirgoņu 7: ietve akadēmijas pusē, ietve uz autoostu aiz Policijas akadēmijas, ietves turpinājums virzienā uz Kalna pr. pa Kalna pr. līdz Tirgoņu 7</t>
  </si>
  <si>
    <t>teritorija Upes  prospektā no Kalna pr.līdz iebrauc. ceļam uz stāvlaukumu</t>
  </si>
  <si>
    <t>Teritorija Upes Pr. no Brīvības 16 gar autobusu pieturu dzelzceļa stacija, autobusu pietura 1 gab.</t>
  </si>
  <si>
    <t>Tilts Daugavpils šosejā, ietvju pagarinājums kāpnes -3 gab.</t>
  </si>
  <si>
    <t>Tirgoņu  iela</t>
  </si>
  <si>
    <t>Tīnūžu  iela</t>
  </si>
  <si>
    <t>Tunelis Jaunogre</t>
  </si>
  <si>
    <t>Tunelis un 2gab. autobusu piet.Priedītes abās šos.pusēs, ietves no pieturām</t>
  </si>
  <si>
    <t>Turkalnes iela</t>
  </si>
  <si>
    <t>Turkalnes ielā ietve no Poruka līdz Blaumaņa ielai</t>
  </si>
  <si>
    <t>Upes  prospekts</t>
  </si>
  <si>
    <t>Upes pr. 10</t>
  </si>
  <si>
    <t>Upes pr.16</t>
  </si>
  <si>
    <t>Veloietve gar Daugavu no dambja puses līdz Ogres pilsētas robežai ar Ikšķiles novada teritoriju</t>
  </si>
  <si>
    <t>Veloietves Mednieku -Kranciema ielās (no Brīvības ielas - labā puse)</t>
  </si>
  <si>
    <t>Vides objekts "Logo" (bāka)</t>
  </si>
  <si>
    <t>Vides pr. - vingrošanas laukums</t>
  </si>
  <si>
    <t>Vidus prospekts</t>
  </si>
  <si>
    <t>Vidzemes iela</t>
  </si>
  <si>
    <t>Vidzemes iela 2, ietve līdz A6</t>
  </si>
  <si>
    <t>Zaķu iela</t>
  </si>
  <si>
    <t>Zālājs , ietve pie Vidzemes 2</t>
  </si>
  <si>
    <t>Zālājs Kalna pr. pie puķu dobes</t>
  </si>
  <si>
    <t>Zilokalnu 13 stāvlaukums</t>
  </si>
  <si>
    <t>Zilokalnu prospekts</t>
  </si>
  <si>
    <t>Zinību  iela</t>
  </si>
  <si>
    <t>Zinību  iela (laipa uz 1.vidusskolu)</t>
  </si>
  <si>
    <t>Zvaigžņu  iela</t>
  </si>
  <si>
    <t>Zvaigžņu ielā kāpnes uz Meža 14     ( Ogres ģimnāzija)</t>
  </si>
  <si>
    <t>SIA "Ogres Namsaimnieks" Teritorijas uzkopšanas nodaļas vadītāja                                                                 L.Puriņa</t>
  </si>
  <si>
    <t>25,09,2025</t>
  </si>
  <si>
    <t>starpība</t>
  </si>
  <si>
    <t>Pielikums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</si>
</sst>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9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textRotation="90"/>
    </xf>
    <xf numFmtId="0" fontId="1" fillId="0" borderId="7" xfId="0" applyFont="1" applyBorder="1"/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4" fillId="0" borderId="1" xfId="0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/>
    <xf numFmtId="49" fontId="1" fillId="0" borderId="1" xfId="0" applyNumberFormat="1" applyFont="1" applyBorder="1" applyAlignment="1">
      <alignment wrapText="1"/>
    </xf>
    <xf numFmtId="0" fontId="1" fillId="0" borderId="8" xfId="0" applyFont="1" applyBorder="1"/>
    <xf numFmtId="0" fontId="1" fillId="0" borderId="6" xfId="0" applyFont="1" applyBorder="1" applyAlignment="1">
      <alignment horizontal="left" wrapText="1"/>
    </xf>
    <xf numFmtId="0" fontId="6" fillId="0" borderId="1" xfId="0" applyFont="1" applyBorder="1"/>
    <xf numFmtId="0" fontId="1" fillId="0" borderId="1" xfId="0" applyFont="1" applyBorder="1" applyAlignment="1">
      <alignment horizontal="right"/>
    </xf>
    <xf numFmtId="2" fontId="1" fillId="0" borderId="6" xfId="0" applyNumberFormat="1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/>
    <xf numFmtId="2" fontId="1" fillId="0" borderId="5" xfId="0" applyNumberFormat="1" applyFont="1" applyBorder="1"/>
    <xf numFmtId="49" fontId="5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2" xfId="0" applyFont="1" applyBorder="1"/>
    <xf numFmtId="1" fontId="1" fillId="0" borderId="2" xfId="0" applyNumberFormat="1" applyFont="1" applyBorder="1"/>
    <xf numFmtId="0" fontId="5" fillId="0" borderId="6" xfId="0" applyFont="1" applyBorder="1" applyAlignment="1">
      <alignment wrapText="1"/>
    </xf>
    <xf numFmtId="0" fontId="7" fillId="0" borderId="1" xfId="0" applyFont="1" applyBorder="1"/>
    <xf numFmtId="0" fontId="7" fillId="0" borderId="7" xfId="0" applyFont="1" applyBorder="1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2" fontId="1" fillId="0" borderId="7" xfId="0" applyNumberFormat="1" applyFont="1" applyBorder="1"/>
    <xf numFmtId="0" fontId="1" fillId="0" borderId="7" xfId="0" applyFont="1" applyBorder="1" applyAlignment="1">
      <alignment horizontal="right" wrapText="1"/>
    </xf>
    <xf numFmtId="0" fontId="2" fillId="0" borderId="1" xfId="0" applyFont="1" applyBorder="1"/>
    <xf numFmtId="2" fontId="2" fillId="0" borderId="1" xfId="0" applyNumberFormat="1" applyFont="1" applyBorder="1"/>
    <xf numFmtId="2" fontId="8" fillId="2" borderId="1" xfId="0" applyNumberFormat="1" applyFont="1" applyFill="1" applyBorder="1"/>
    <xf numFmtId="2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0"/>
  <sheetViews>
    <sheetView tabSelected="1" workbookViewId="0">
      <selection activeCell="K1" sqref="K1"/>
    </sheetView>
  </sheetViews>
  <sheetFormatPr defaultRowHeight="12.75"/>
  <cols>
    <col min="1" max="1" width="6" style="1" customWidth="1"/>
    <col min="2" max="2" width="41.25" style="2" customWidth="1"/>
    <col min="3" max="3" width="9.5" style="1" customWidth="1"/>
    <col min="4" max="4" width="11.25" style="1" customWidth="1"/>
    <col min="5" max="5" width="9.75" style="1" customWidth="1"/>
    <col min="6" max="6" width="9" style="1" bestFit="1" customWidth="1"/>
    <col min="7" max="7" width="8.25" style="1" bestFit="1" customWidth="1"/>
    <col min="8" max="9" width="8" style="1" customWidth="1"/>
    <col min="10" max="10" width="10.25" style="1" customWidth="1"/>
    <col min="11" max="11" width="10.75" style="1" customWidth="1"/>
    <col min="12" max="12" width="15" style="1" bestFit="1" customWidth="1"/>
    <col min="13" max="13" width="11" style="1" bestFit="1" customWidth="1"/>
    <col min="14" max="183" width="8.75" style="1"/>
    <col min="184" max="184" width="7.75" style="1" bestFit="1" customWidth="1"/>
    <col min="185" max="185" width="26" style="1" customWidth="1"/>
    <col min="186" max="186" width="12.75" style="1" bestFit="1" customWidth="1"/>
    <col min="187" max="187" width="13.5" style="1" bestFit="1" customWidth="1"/>
    <col min="188" max="189" width="12.75" style="1" bestFit="1" customWidth="1"/>
    <col min="190" max="190" width="8.5" style="1" bestFit="1" customWidth="1"/>
    <col min="191" max="191" width="11.25" style="1" bestFit="1" customWidth="1"/>
    <col min="192" max="192" width="9.75" style="1" bestFit="1" customWidth="1"/>
    <col min="193" max="193" width="15.25" style="1" bestFit="1" customWidth="1"/>
    <col min="194" max="194" width="13.5" style="1" bestFit="1" customWidth="1"/>
    <col min="195" max="195" width="8.75" style="1"/>
    <col min="196" max="196" width="10.5" style="1" bestFit="1" customWidth="1"/>
    <col min="197" max="197" width="14" style="1" customWidth="1"/>
    <col min="198" max="439" width="8.75" style="1"/>
    <col min="440" max="440" width="7.75" style="1" bestFit="1" customWidth="1"/>
    <col min="441" max="441" width="26" style="1" customWidth="1"/>
    <col min="442" max="442" width="12.75" style="1" bestFit="1" customWidth="1"/>
    <col min="443" max="443" width="13.5" style="1" bestFit="1" customWidth="1"/>
    <col min="444" max="445" width="12.75" style="1" bestFit="1" customWidth="1"/>
    <col min="446" max="446" width="8.5" style="1" bestFit="1" customWidth="1"/>
    <col min="447" max="447" width="11.25" style="1" bestFit="1" customWidth="1"/>
    <col min="448" max="448" width="9.75" style="1" bestFit="1" customWidth="1"/>
    <col min="449" max="449" width="15.25" style="1" bestFit="1" customWidth="1"/>
    <col min="450" max="450" width="13.5" style="1" bestFit="1" customWidth="1"/>
    <col min="451" max="451" width="8.75" style="1"/>
    <col min="452" max="452" width="10.5" style="1" bestFit="1" customWidth="1"/>
    <col min="453" max="453" width="14" style="1" customWidth="1"/>
    <col min="454" max="695" width="8.75" style="1"/>
    <col min="696" max="696" width="7.75" style="1" bestFit="1" customWidth="1"/>
    <col min="697" max="697" width="26" style="1" customWidth="1"/>
    <col min="698" max="698" width="12.75" style="1" bestFit="1" customWidth="1"/>
    <col min="699" max="699" width="13.5" style="1" bestFit="1" customWidth="1"/>
    <col min="700" max="701" width="12.75" style="1" bestFit="1" customWidth="1"/>
    <col min="702" max="702" width="8.5" style="1" bestFit="1" customWidth="1"/>
    <col min="703" max="703" width="11.25" style="1" bestFit="1" customWidth="1"/>
    <col min="704" max="704" width="9.75" style="1" bestFit="1" customWidth="1"/>
    <col min="705" max="705" width="15.25" style="1" bestFit="1" customWidth="1"/>
    <col min="706" max="706" width="13.5" style="1" bestFit="1" customWidth="1"/>
    <col min="707" max="707" width="8.75" style="1"/>
    <col min="708" max="708" width="10.5" style="1" bestFit="1" customWidth="1"/>
    <col min="709" max="709" width="14" style="1" customWidth="1"/>
    <col min="710" max="951" width="8.75" style="1"/>
    <col min="952" max="952" width="7.75" style="1" bestFit="1" customWidth="1"/>
    <col min="953" max="953" width="26" style="1" customWidth="1"/>
    <col min="954" max="954" width="12.75" style="1" bestFit="1" customWidth="1"/>
    <col min="955" max="955" width="13.5" style="1" bestFit="1" customWidth="1"/>
    <col min="956" max="957" width="12.75" style="1" bestFit="1" customWidth="1"/>
    <col min="958" max="958" width="8.5" style="1" bestFit="1" customWidth="1"/>
    <col min="959" max="959" width="11.25" style="1" bestFit="1" customWidth="1"/>
    <col min="960" max="960" width="9.75" style="1" bestFit="1" customWidth="1"/>
    <col min="961" max="961" width="15.25" style="1" bestFit="1" customWidth="1"/>
    <col min="962" max="962" width="13.5" style="1" bestFit="1" customWidth="1"/>
    <col min="963" max="963" width="8.75" style="1"/>
    <col min="964" max="964" width="10.5" style="1" bestFit="1" customWidth="1"/>
    <col min="965" max="965" width="14" style="1" customWidth="1"/>
    <col min="966" max="1207" width="8.75" style="1"/>
    <col min="1208" max="1208" width="7.75" style="1" bestFit="1" customWidth="1"/>
    <col min="1209" max="1209" width="26" style="1" customWidth="1"/>
    <col min="1210" max="1210" width="12.75" style="1" bestFit="1" customWidth="1"/>
    <col min="1211" max="1211" width="13.5" style="1" bestFit="1" customWidth="1"/>
    <col min="1212" max="1213" width="12.75" style="1" bestFit="1" customWidth="1"/>
    <col min="1214" max="1214" width="8.5" style="1" bestFit="1" customWidth="1"/>
    <col min="1215" max="1215" width="11.25" style="1" bestFit="1" customWidth="1"/>
    <col min="1216" max="1216" width="9.75" style="1" bestFit="1" customWidth="1"/>
    <col min="1217" max="1217" width="15.25" style="1" bestFit="1" customWidth="1"/>
    <col min="1218" max="1218" width="13.5" style="1" bestFit="1" customWidth="1"/>
    <col min="1219" max="1219" width="8.75" style="1"/>
    <col min="1220" max="1220" width="10.5" style="1" bestFit="1" customWidth="1"/>
    <col min="1221" max="1221" width="14" style="1" customWidth="1"/>
    <col min="1222" max="1463" width="8.75" style="1"/>
    <col min="1464" max="1464" width="7.75" style="1" bestFit="1" customWidth="1"/>
    <col min="1465" max="1465" width="26" style="1" customWidth="1"/>
    <col min="1466" max="1466" width="12.75" style="1" bestFit="1" customWidth="1"/>
    <col min="1467" max="1467" width="13.5" style="1" bestFit="1" customWidth="1"/>
    <col min="1468" max="1469" width="12.75" style="1" bestFit="1" customWidth="1"/>
    <col min="1470" max="1470" width="8.5" style="1" bestFit="1" customWidth="1"/>
    <col min="1471" max="1471" width="11.25" style="1" bestFit="1" customWidth="1"/>
    <col min="1472" max="1472" width="9.75" style="1" bestFit="1" customWidth="1"/>
    <col min="1473" max="1473" width="15.25" style="1" bestFit="1" customWidth="1"/>
    <col min="1474" max="1474" width="13.5" style="1" bestFit="1" customWidth="1"/>
    <col min="1475" max="1475" width="8.75" style="1"/>
    <col min="1476" max="1476" width="10.5" style="1" bestFit="1" customWidth="1"/>
    <col min="1477" max="1477" width="14" style="1" customWidth="1"/>
    <col min="1478" max="1719" width="8.75" style="1"/>
    <col min="1720" max="1720" width="7.75" style="1" bestFit="1" customWidth="1"/>
    <col min="1721" max="1721" width="26" style="1" customWidth="1"/>
    <col min="1722" max="1722" width="12.75" style="1" bestFit="1" customWidth="1"/>
    <col min="1723" max="1723" width="13.5" style="1" bestFit="1" customWidth="1"/>
    <col min="1724" max="1725" width="12.75" style="1" bestFit="1" customWidth="1"/>
    <col min="1726" max="1726" width="8.5" style="1" bestFit="1" customWidth="1"/>
    <col min="1727" max="1727" width="11.25" style="1" bestFit="1" customWidth="1"/>
    <col min="1728" max="1728" width="9.75" style="1" bestFit="1" customWidth="1"/>
    <col min="1729" max="1729" width="15.25" style="1" bestFit="1" customWidth="1"/>
    <col min="1730" max="1730" width="13.5" style="1" bestFit="1" customWidth="1"/>
    <col min="1731" max="1731" width="8.75" style="1"/>
    <col min="1732" max="1732" width="10.5" style="1" bestFit="1" customWidth="1"/>
    <col min="1733" max="1733" width="14" style="1" customWidth="1"/>
    <col min="1734" max="1975" width="8.75" style="1"/>
    <col min="1976" max="1976" width="7.75" style="1" bestFit="1" customWidth="1"/>
    <col min="1977" max="1977" width="26" style="1" customWidth="1"/>
    <col min="1978" max="1978" width="12.75" style="1" bestFit="1" customWidth="1"/>
    <col min="1979" max="1979" width="13.5" style="1" bestFit="1" customWidth="1"/>
    <col min="1980" max="1981" width="12.75" style="1" bestFit="1" customWidth="1"/>
    <col min="1982" max="1982" width="8.5" style="1" bestFit="1" customWidth="1"/>
    <col min="1983" max="1983" width="11.25" style="1" bestFit="1" customWidth="1"/>
    <col min="1984" max="1984" width="9.75" style="1" bestFit="1" customWidth="1"/>
    <col min="1985" max="1985" width="15.25" style="1" bestFit="1" customWidth="1"/>
    <col min="1986" max="1986" width="13.5" style="1" bestFit="1" customWidth="1"/>
    <col min="1987" max="1987" width="8.75" style="1"/>
    <col min="1988" max="1988" width="10.5" style="1" bestFit="1" customWidth="1"/>
    <col min="1989" max="1989" width="14" style="1" customWidth="1"/>
    <col min="1990" max="2231" width="8.75" style="1"/>
    <col min="2232" max="2232" width="7.75" style="1" bestFit="1" customWidth="1"/>
    <col min="2233" max="2233" width="26" style="1" customWidth="1"/>
    <col min="2234" max="2234" width="12.75" style="1" bestFit="1" customWidth="1"/>
    <col min="2235" max="2235" width="13.5" style="1" bestFit="1" customWidth="1"/>
    <col min="2236" max="2237" width="12.75" style="1" bestFit="1" customWidth="1"/>
    <col min="2238" max="2238" width="8.5" style="1" bestFit="1" customWidth="1"/>
    <col min="2239" max="2239" width="11.25" style="1" bestFit="1" customWidth="1"/>
    <col min="2240" max="2240" width="9.75" style="1" bestFit="1" customWidth="1"/>
    <col min="2241" max="2241" width="15.25" style="1" bestFit="1" customWidth="1"/>
    <col min="2242" max="2242" width="13.5" style="1" bestFit="1" customWidth="1"/>
    <col min="2243" max="2243" width="8.75" style="1"/>
    <col min="2244" max="2244" width="10.5" style="1" bestFit="1" customWidth="1"/>
    <col min="2245" max="2245" width="14" style="1" customWidth="1"/>
    <col min="2246" max="2487" width="8.75" style="1"/>
    <col min="2488" max="2488" width="7.75" style="1" bestFit="1" customWidth="1"/>
    <col min="2489" max="2489" width="26" style="1" customWidth="1"/>
    <col min="2490" max="2490" width="12.75" style="1" bestFit="1" customWidth="1"/>
    <col min="2491" max="2491" width="13.5" style="1" bestFit="1" customWidth="1"/>
    <col min="2492" max="2493" width="12.75" style="1" bestFit="1" customWidth="1"/>
    <col min="2494" max="2494" width="8.5" style="1" bestFit="1" customWidth="1"/>
    <col min="2495" max="2495" width="11.25" style="1" bestFit="1" customWidth="1"/>
    <col min="2496" max="2496" width="9.75" style="1" bestFit="1" customWidth="1"/>
    <col min="2497" max="2497" width="15.25" style="1" bestFit="1" customWidth="1"/>
    <col min="2498" max="2498" width="13.5" style="1" bestFit="1" customWidth="1"/>
    <col min="2499" max="2499" width="8.75" style="1"/>
    <col min="2500" max="2500" width="10.5" style="1" bestFit="1" customWidth="1"/>
    <col min="2501" max="2501" width="14" style="1" customWidth="1"/>
    <col min="2502" max="2743" width="8.75" style="1"/>
    <col min="2744" max="2744" width="7.75" style="1" bestFit="1" customWidth="1"/>
    <col min="2745" max="2745" width="26" style="1" customWidth="1"/>
    <col min="2746" max="2746" width="12.75" style="1" bestFit="1" customWidth="1"/>
    <col min="2747" max="2747" width="13.5" style="1" bestFit="1" customWidth="1"/>
    <col min="2748" max="2749" width="12.75" style="1" bestFit="1" customWidth="1"/>
    <col min="2750" max="2750" width="8.5" style="1" bestFit="1" customWidth="1"/>
    <col min="2751" max="2751" width="11.25" style="1" bestFit="1" customWidth="1"/>
    <col min="2752" max="2752" width="9.75" style="1" bestFit="1" customWidth="1"/>
    <col min="2753" max="2753" width="15.25" style="1" bestFit="1" customWidth="1"/>
    <col min="2754" max="2754" width="13.5" style="1" bestFit="1" customWidth="1"/>
    <col min="2755" max="2755" width="8.75" style="1"/>
    <col min="2756" max="2756" width="10.5" style="1" bestFit="1" customWidth="1"/>
    <col min="2757" max="2757" width="14" style="1" customWidth="1"/>
    <col min="2758" max="2999" width="8.75" style="1"/>
    <col min="3000" max="3000" width="7.75" style="1" bestFit="1" customWidth="1"/>
    <col min="3001" max="3001" width="26" style="1" customWidth="1"/>
    <col min="3002" max="3002" width="12.75" style="1" bestFit="1" customWidth="1"/>
    <col min="3003" max="3003" width="13.5" style="1" bestFit="1" customWidth="1"/>
    <col min="3004" max="3005" width="12.75" style="1" bestFit="1" customWidth="1"/>
    <col min="3006" max="3006" width="8.5" style="1" bestFit="1" customWidth="1"/>
    <col min="3007" max="3007" width="11.25" style="1" bestFit="1" customWidth="1"/>
    <col min="3008" max="3008" width="9.75" style="1" bestFit="1" customWidth="1"/>
    <col min="3009" max="3009" width="15.25" style="1" bestFit="1" customWidth="1"/>
    <col min="3010" max="3010" width="13.5" style="1" bestFit="1" customWidth="1"/>
    <col min="3011" max="3011" width="8.75" style="1"/>
    <col min="3012" max="3012" width="10.5" style="1" bestFit="1" customWidth="1"/>
    <col min="3013" max="3013" width="14" style="1" customWidth="1"/>
    <col min="3014" max="3255" width="8.75" style="1"/>
    <col min="3256" max="3256" width="7.75" style="1" bestFit="1" customWidth="1"/>
    <col min="3257" max="3257" width="26" style="1" customWidth="1"/>
    <col min="3258" max="3258" width="12.75" style="1" bestFit="1" customWidth="1"/>
    <col min="3259" max="3259" width="13.5" style="1" bestFit="1" customWidth="1"/>
    <col min="3260" max="3261" width="12.75" style="1" bestFit="1" customWidth="1"/>
    <col min="3262" max="3262" width="8.5" style="1" bestFit="1" customWidth="1"/>
    <col min="3263" max="3263" width="11.25" style="1" bestFit="1" customWidth="1"/>
    <col min="3264" max="3264" width="9.75" style="1" bestFit="1" customWidth="1"/>
    <col min="3265" max="3265" width="15.25" style="1" bestFit="1" customWidth="1"/>
    <col min="3266" max="3266" width="13.5" style="1" bestFit="1" customWidth="1"/>
    <col min="3267" max="3267" width="8.75" style="1"/>
    <col min="3268" max="3268" width="10.5" style="1" bestFit="1" customWidth="1"/>
    <col min="3269" max="3269" width="14" style="1" customWidth="1"/>
    <col min="3270" max="3511" width="8.75" style="1"/>
    <col min="3512" max="3512" width="7.75" style="1" bestFit="1" customWidth="1"/>
    <col min="3513" max="3513" width="26" style="1" customWidth="1"/>
    <col min="3514" max="3514" width="12.75" style="1" bestFit="1" customWidth="1"/>
    <col min="3515" max="3515" width="13.5" style="1" bestFit="1" customWidth="1"/>
    <col min="3516" max="3517" width="12.75" style="1" bestFit="1" customWidth="1"/>
    <col min="3518" max="3518" width="8.5" style="1" bestFit="1" customWidth="1"/>
    <col min="3519" max="3519" width="11.25" style="1" bestFit="1" customWidth="1"/>
    <col min="3520" max="3520" width="9.75" style="1" bestFit="1" customWidth="1"/>
    <col min="3521" max="3521" width="15.25" style="1" bestFit="1" customWidth="1"/>
    <col min="3522" max="3522" width="13.5" style="1" bestFit="1" customWidth="1"/>
    <col min="3523" max="3523" width="8.75" style="1"/>
    <col min="3524" max="3524" width="10.5" style="1" bestFit="1" customWidth="1"/>
    <col min="3525" max="3525" width="14" style="1" customWidth="1"/>
    <col min="3526" max="3767" width="8.75" style="1"/>
    <col min="3768" max="3768" width="7.75" style="1" bestFit="1" customWidth="1"/>
    <col min="3769" max="3769" width="26" style="1" customWidth="1"/>
    <col min="3770" max="3770" width="12.75" style="1" bestFit="1" customWidth="1"/>
    <col min="3771" max="3771" width="13.5" style="1" bestFit="1" customWidth="1"/>
    <col min="3772" max="3773" width="12.75" style="1" bestFit="1" customWidth="1"/>
    <col min="3774" max="3774" width="8.5" style="1" bestFit="1" customWidth="1"/>
    <col min="3775" max="3775" width="11.25" style="1" bestFit="1" customWidth="1"/>
    <col min="3776" max="3776" width="9.75" style="1" bestFit="1" customWidth="1"/>
    <col min="3777" max="3777" width="15.25" style="1" bestFit="1" customWidth="1"/>
    <col min="3778" max="3778" width="13.5" style="1" bestFit="1" customWidth="1"/>
    <col min="3779" max="3779" width="8.75" style="1"/>
    <col min="3780" max="3780" width="10.5" style="1" bestFit="1" customWidth="1"/>
    <col min="3781" max="3781" width="14" style="1" customWidth="1"/>
    <col min="3782" max="4023" width="8.75" style="1"/>
    <col min="4024" max="4024" width="7.75" style="1" bestFit="1" customWidth="1"/>
    <col min="4025" max="4025" width="26" style="1" customWidth="1"/>
    <col min="4026" max="4026" width="12.75" style="1" bestFit="1" customWidth="1"/>
    <col min="4027" max="4027" width="13.5" style="1" bestFit="1" customWidth="1"/>
    <col min="4028" max="4029" width="12.75" style="1" bestFit="1" customWidth="1"/>
    <col min="4030" max="4030" width="8.5" style="1" bestFit="1" customWidth="1"/>
    <col min="4031" max="4031" width="11.25" style="1" bestFit="1" customWidth="1"/>
    <col min="4032" max="4032" width="9.75" style="1" bestFit="1" customWidth="1"/>
    <col min="4033" max="4033" width="15.25" style="1" bestFit="1" customWidth="1"/>
    <col min="4034" max="4034" width="13.5" style="1" bestFit="1" customWidth="1"/>
    <col min="4035" max="4035" width="8.75" style="1"/>
    <col min="4036" max="4036" width="10.5" style="1" bestFit="1" customWidth="1"/>
    <col min="4037" max="4037" width="14" style="1" customWidth="1"/>
    <col min="4038" max="4279" width="8.75" style="1"/>
    <col min="4280" max="4280" width="7.75" style="1" bestFit="1" customWidth="1"/>
    <col min="4281" max="4281" width="26" style="1" customWidth="1"/>
    <col min="4282" max="4282" width="12.75" style="1" bestFit="1" customWidth="1"/>
    <col min="4283" max="4283" width="13.5" style="1" bestFit="1" customWidth="1"/>
    <col min="4284" max="4285" width="12.75" style="1" bestFit="1" customWidth="1"/>
    <col min="4286" max="4286" width="8.5" style="1" bestFit="1" customWidth="1"/>
    <col min="4287" max="4287" width="11.25" style="1" bestFit="1" customWidth="1"/>
    <col min="4288" max="4288" width="9.75" style="1" bestFit="1" customWidth="1"/>
    <col min="4289" max="4289" width="15.25" style="1" bestFit="1" customWidth="1"/>
    <col min="4290" max="4290" width="13.5" style="1" bestFit="1" customWidth="1"/>
    <col min="4291" max="4291" width="8.75" style="1"/>
    <col min="4292" max="4292" width="10.5" style="1" bestFit="1" customWidth="1"/>
    <col min="4293" max="4293" width="14" style="1" customWidth="1"/>
    <col min="4294" max="4535" width="8.75" style="1"/>
    <col min="4536" max="4536" width="7.75" style="1" bestFit="1" customWidth="1"/>
    <col min="4537" max="4537" width="26" style="1" customWidth="1"/>
    <col min="4538" max="4538" width="12.75" style="1" bestFit="1" customWidth="1"/>
    <col min="4539" max="4539" width="13.5" style="1" bestFit="1" customWidth="1"/>
    <col min="4540" max="4541" width="12.75" style="1" bestFit="1" customWidth="1"/>
    <col min="4542" max="4542" width="8.5" style="1" bestFit="1" customWidth="1"/>
    <col min="4543" max="4543" width="11.25" style="1" bestFit="1" customWidth="1"/>
    <col min="4544" max="4544" width="9.75" style="1" bestFit="1" customWidth="1"/>
    <col min="4545" max="4545" width="15.25" style="1" bestFit="1" customWidth="1"/>
    <col min="4546" max="4546" width="13.5" style="1" bestFit="1" customWidth="1"/>
    <col min="4547" max="4547" width="8.75" style="1"/>
    <col min="4548" max="4548" width="10.5" style="1" bestFit="1" customWidth="1"/>
    <col min="4549" max="4549" width="14" style="1" customWidth="1"/>
    <col min="4550" max="4791" width="8.75" style="1"/>
    <col min="4792" max="4792" width="7.75" style="1" bestFit="1" customWidth="1"/>
    <col min="4793" max="4793" width="26" style="1" customWidth="1"/>
    <col min="4794" max="4794" width="12.75" style="1" bestFit="1" customWidth="1"/>
    <col min="4795" max="4795" width="13.5" style="1" bestFit="1" customWidth="1"/>
    <col min="4796" max="4797" width="12.75" style="1" bestFit="1" customWidth="1"/>
    <col min="4798" max="4798" width="8.5" style="1" bestFit="1" customWidth="1"/>
    <col min="4799" max="4799" width="11.25" style="1" bestFit="1" customWidth="1"/>
    <col min="4800" max="4800" width="9.75" style="1" bestFit="1" customWidth="1"/>
    <col min="4801" max="4801" width="15.25" style="1" bestFit="1" customWidth="1"/>
    <col min="4802" max="4802" width="13.5" style="1" bestFit="1" customWidth="1"/>
    <col min="4803" max="4803" width="8.75" style="1"/>
    <col min="4804" max="4804" width="10.5" style="1" bestFit="1" customWidth="1"/>
    <col min="4805" max="4805" width="14" style="1" customWidth="1"/>
    <col min="4806" max="5047" width="8.75" style="1"/>
    <col min="5048" max="5048" width="7.75" style="1" bestFit="1" customWidth="1"/>
    <col min="5049" max="5049" width="26" style="1" customWidth="1"/>
    <col min="5050" max="5050" width="12.75" style="1" bestFit="1" customWidth="1"/>
    <col min="5051" max="5051" width="13.5" style="1" bestFit="1" customWidth="1"/>
    <col min="5052" max="5053" width="12.75" style="1" bestFit="1" customWidth="1"/>
    <col min="5054" max="5054" width="8.5" style="1" bestFit="1" customWidth="1"/>
    <col min="5055" max="5055" width="11.25" style="1" bestFit="1" customWidth="1"/>
    <col min="5056" max="5056" width="9.75" style="1" bestFit="1" customWidth="1"/>
    <col min="5057" max="5057" width="15.25" style="1" bestFit="1" customWidth="1"/>
    <col min="5058" max="5058" width="13.5" style="1" bestFit="1" customWidth="1"/>
    <col min="5059" max="5059" width="8.75" style="1"/>
    <col min="5060" max="5060" width="10.5" style="1" bestFit="1" customWidth="1"/>
    <col min="5061" max="5061" width="14" style="1" customWidth="1"/>
    <col min="5062" max="5303" width="8.75" style="1"/>
    <col min="5304" max="5304" width="7.75" style="1" bestFit="1" customWidth="1"/>
    <col min="5305" max="5305" width="26" style="1" customWidth="1"/>
    <col min="5306" max="5306" width="12.75" style="1" bestFit="1" customWidth="1"/>
    <col min="5307" max="5307" width="13.5" style="1" bestFit="1" customWidth="1"/>
    <col min="5308" max="5309" width="12.75" style="1" bestFit="1" customWidth="1"/>
    <col min="5310" max="5310" width="8.5" style="1" bestFit="1" customWidth="1"/>
    <col min="5311" max="5311" width="11.25" style="1" bestFit="1" customWidth="1"/>
    <col min="5312" max="5312" width="9.75" style="1" bestFit="1" customWidth="1"/>
    <col min="5313" max="5313" width="15.25" style="1" bestFit="1" customWidth="1"/>
    <col min="5314" max="5314" width="13.5" style="1" bestFit="1" customWidth="1"/>
    <col min="5315" max="5315" width="8.75" style="1"/>
    <col min="5316" max="5316" width="10.5" style="1" bestFit="1" customWidth="1"/>
    <col min="5317" max="5317" width="14" style="1" customWidth="1"/>
    <col min="5318" max="5559" width="8.75" style="1"/>
    <col min="5560" max="5560" width="7.75" style="1" bestFit="1" customWidth="1"/>
    <col min="5561" max="5561" width="26" style="1" customWidth="1"/>
    <col min="5562" max="5562" width="12.75" style="1" bestFit="1" customWidth="1"/>
    <col min="5563" max="5563" width="13.5" style="1" bestFit="1" customWidth="1"/>
    <col min="5564" max="5565" width="12.75" style="1" bestFit="1" customWidth="1"/>
    <col min="5566" max="5566" width="8.5" style="1" bestFit="1" customWidth="1"/>
    <col min="5567" max="5567" width="11.25" style="1" bestFit="1" customWidth="1"/>
    <col min="5568" max="5568" width="9.75" style="1" bestFit="1" customWidth="1"/>
    <col min="5569" max="5569" width="15.25" style="1" bestFit="1" customWidth="1"/>
    <col min="5570" max="5570" width="13.5" style="1" bestFit="1" customWidth="1"/>
    <col min="5571" max="5571" width="8.75" style="1"/>
    <col min="5572" max="5572" width="10.5" style="1" bestFit="1" customWidth="1"/>
    <col min="5573" max="5573" width="14" style="1" customWidth="1"/>
    <col min="5574" max="5815" width="8.75" style="1"/>
    <col min="5816" max="5816" width="7.75" style="1" bestFit="1" customWidth="1"/>
    <col min="5817" max="5817" width="26" style="1" customWidth="1"/>
    <col min="5818" max="5818" width="12.75" style="1" bestFit="1" customWidth="1"/>
    <col min="5819" max="5819" width="13.5" style="1" bestFit="1" customWidth="1"/>
    <col min="5820" max="5821" width="12.75" style="1" bestFit="1" customWidth="1"/>
    <col min="5822" max="5822" width="8.5" style="1" bestFit="1" customWidth="1"/>
    <col min="5823" max="5823" width="11.25" style="1" bestFit="1" customWidth="1"/>
    <col min="5824" max="5824" width="9.75" style="1" bestFit="1" customWidth="1"/>
    <col min="5825" max="5825" width="15.25" style="1" bestFit="1" customWidth="1"/>
    <col min="5826" max="5826" width="13.5" style="1" bestFit="1" customWidth="1"/>
    <col min="5827" max="5827" width="8.75" style="1"/>
    <col min="5828" max="5828" width="10.5" style="1" bestFit="1" customWidth="1"/>
    <col min="5829" max="5829" width="14" style="1" customWidth="1"/>
    <col min="5830" max="6071" width="8.75" style="1"/>
    <col min="6072" max="6072" width="7.75" style="1" bestFit="1" customWidth="1"/>
    <col min="6073" max="6073" width="26" style="1" customWidth="1"/>
    <col min="6074" max="6074" width="12.75" style="1" bestFit="1" customWidth="1"/>
    <col min="6075" max="6075" width="13.5" style="1" bestFit="1" customWidth="1"/>
    <col min="6076" max="6077" width="12.75" style="1" bestFit="1" customWidth="1"/>
    <col min="6078" max="6078" width="8.5" style="1" bestFit="1" customWidth="1"/>
    <col min="6079" max="6079" width="11.25" style="1" bestFit="1" customWidth="1"/>
    <col min="6080" max="6080" width="9.75" style="1" bestFit="1" customWidth="1"/>
    <col min="6081" max="6081" width="15.25" style="1" bestFit="1" customWidth="1"/>
    <col min="6082" max="6082" width="13.5" style="1" bestFit="1" customWidth="1"/>
    <col min="6083" max="6083" width="8.75" style="1"/>
    <col min="6084" max="6084" width="10.5" style="1" bestFit="1" customWidth="1"/>
    <col min="6085" max="6085" width="14" style="1" customWidth="1"/>
    <col min="6086" max="6327" width="8.75" style="1"/>
    <col min="6328" max="6328" width="7.75" style="1" bestFit="1" customWidth="1"/>
    <col min="6329" max="6329" width="26" style="1" customWidth="1"/>
    <col min="6330" max="6330" width="12.75" style="1" bestFit="1" customWidth="1"/>
    <col min="6331" max="6331" width="13.5" style="1" bestFit="1" customWidth="1"/>
    <col min="6332" max="6333" width="12.75" style="1" bestFit="1" customWidth="1"/>
    <col min="6334" max="6334" width="8.5" style="1" bestFit="1" customWidth="1"/>
    <col min="6335" max="6335" width="11.25" style="1" bestFit="1" customWidth="1"/>
    <col min="6336" max="6336" width="9.75" style="1" bestFit="1" customWidth="1"/>
    <col min="6337" max="6337" width="15.25" style="1" bestFit="1" customWidth="1"/>
    <col min="6338" max="6338" width="13.5" style="1" bestFit="1" customWidth="1"/>
    <col min="6339" max="6339" width="8.75" style="1"/>
    <col min="6340" max="6340" width="10.5" style="1" bestFit="1" customWidth="1"/>
    <col min="6341" max="6341" width="14" style="1" customWidth="1"/>
    <col min="6342" max="6583" width="8.75" style="1"/>
    <col min="6584" max="6584" width="7.75" style="1" bestFit="1" customWidth="1"/>
    <col min="6585" max="6585" width="26" style="1" customWidth="1"/>
    <col min="6586" max="6586" width="12.75" style="1" bestFit="1" customWidth="1"/>
    <col min="6587" max="6587" width="13.5" style="1" bestFit="1" customWidth="1"/>
    <col min="6588" max="6589" width="12.75" style="1" bestFit="1" customWidth="1"/>
    <col min="6590" max="6590" width="8.5" style="1" bestFit="1" customWidth="1"/>
    <col min="6591" max="6591" width="11.25" style="1" bestFit="1" customWidth="1"/>
    <col min="6592" max="6592" width="9.75" style="1" bestFit="1" customWidth="1"/>
    <col min="6593" max="6593" width="15.25" style="1" bestFit="1" customWidth="1"/>
    <col min="6594" max="6594" width="13.5" style="1" bestFit="1" customWidth="1"/>
    <col min="6595" max="6595" width="8.75" style="1"/>
    <col min="6596" max="6596" width="10.5" style="1" bestFit="1" customWidth="1"/>
    <col min="6597" max="6597" width="14" style="1" customWidth="1"/>
    <col min="6598" max="6839" width="8.75" style="1"/>
    <col min="6840" max="6840" width="7.75" style="1" bestFit="1" customWidth="1"/>
    <col min="6841" max="6841" width="26" style="1" customWidth="1"/>
    <col min="6842" max="6842" width="12.75" style="1" bestFit="1" customWidth="1"/>
    <col min="6843" max="6843" width="13.5" style="1" bestFit="1" customWidth="1"/>
    <col min="6844" max="6845" width="12.75" style="1" bestFit="1" customWidth="1"/>
    <col min="6846" max="6846" width="8.5" style="1" bestFit="1" customWidth="1"/>
    <col min="6847" max="6847" width="11.25" style="1" bestFit="1" customWidth="1"/>
    <col min="6848" max="6848" width="9.75" style="1" bestFit="1" customWidth="1"/>
    <col min="6849" max="6849" width="15.25" style="1" bestFit="1" customWidth="1"/>
    <col min="6850" max="6850" width="13.5" style="1" bestFit="1" customWidth="1"/>
    <col min="6851" max="6851" width="8.75" style="1"/>
    <col min="6852" max="6852" width="10.5" style="1" bestFit="1" customWidth="1"/>
    <col min="6853" max="6853" width="14" style="1" customWidth="1"/>
    <col min="6854" max="7095" width="8.75" style="1"/>
    <col min="7096" max="7096" width="7.75" style="1" bestFit="1" customWidth="1"/>
    <col min="7097" max="7097" width="26" style="1" customWidth="1"/>
    <col min="7098" max="7098" width="12.75" style="1" bestFit="1" customWidth="1"/>
    <col min="7099" max="7099" width="13.5" style="1" bestFit="1" customWidth="1"/>
    <col min="7100" max="7101" width="12.75" style="1" bestFit="1" customWidth="1"/>
    <col min="7102" max="7102" width="8.5" style="1" bestFit="1" customWidth="1"/>
    <col min="7103" max="7103" width="11.25" style="1" bestFit="1" customWidth="1"/>
    <col min="7104" max="7104" width="9.75" style="1" bestFit="1" customWidth="1"/>
    <col min="7105" max="7105" width="15.25" style="1" bestFit="1" customWidth="1"/>
    <col min="7106" max="7106" width="13.5" style="1" bestFit="1" customWidth="1"/>
    <col min="7107" max="7107" width="8.75" style="1"/>
    <col min="7108" max="7108" width="10.5" style="1" bestFit="1" customWidth="1"/>
    <col min="7109" max="7109" width="14" style="1" customWidth="1"/>
    <col min="7110" max="7351" width="8.75" style="1"/>
    <col min="7352" max="7352" width="7.75" style="1" bestFit="1" customWidth="1"/>
    <col min="7353" max="7353" width="26" style="1" customWidth="1"/>
    <col min="7354" max="7354" width="12.75" style="1" bestFit="1" customWidth="1"/>
    <col min="7355" max="7355" width="13.5" style="1" bestFit="1" customWidth="1"/>
    <col min="7356" max="7357" width="12.75" style="1" bestFit="1" customWidth="1"/>
    <col min="7358" max="7358" width="8.5" style="1" bestFit="1" customWidth="1"/>
    <col min="7359" max="7359" width="11.25" style="1" bestFit="1" customWidth="1"/>
    <col min="7360" max="7360" width="9.75" style="1" bestFit="1" customWidth="1"/>
    <col min="7361" max="7361" width="15.25" style="1" bestFit="1" customWidth="1"/>
    <col min="7362" max="7362" width="13.5" style="1" bestFit="1" customWidth="1"/>
    <col min="7363" max="7363" width="8.75" style="1"/>
    <col min="7364" max="7364" width="10.5" style="1" bestFit="1" customWidth="1"/>
    <col min="7365" max="7365" width="14" style="1" customWidth="1"/>
    <col min="7366" max="7607" width="8.75" style="1"/>
    <col min="7608" max="7608" width="7.75" style="1" bestFit="1" customWidth="1"/>
    <col min="7609" max="7609" width="26" style="1" customWidth="1"/>
    <col min="7610" max="7610" width="12.75" style="1" bestFit="1" customWidth="1"/>
    <col min="7611" max="7611" width="13.5" style="1" bestFit="1" customWidth="1"/>
    <col min="7612" max="7613" width="12.75" style="1" bestFit="1" customWidth="1"/>
    <col min="7614" max="7614" width="8.5" style="1" bestFit="1" customWidth="1"/>
    <col min="7615" max="7615" width="11.25" style="1" bestFit="1" customWidth="1"/>
    <col min="7616" max="7616" width="9.75" style="1" bestFit="1" customWidth="1"/>
    <col min="7617" max="7617" width="15.25" style="1" bestFit="1" customWidth="1"/>
    <col min="7618" max="7618" width="13.5" style="1" bestFit="1" customWidth="1"/>
    <col min="7619" max="7619" width="8.75" style="1"/>
    <col min="7620" max="7620" width="10.5" style="1" bestFit="1" customWidth="1"/>
    <col min="7621" max="7621" width="14" style="1" customWidth="1"/>
    <col min="7622" max="7863" width="8.75" style="1"/>
    <col min="7864" max="7864" width="7.75" style="1" bestFit="1" customWidth="1"/>
    <col min="7865" max="7865" width="26" style="1" customWidth="1"/>
    <col min="7866" max="7866" width="12.75" style="1" bestFit="1" customWidth="1"/>
    <col min="7867" max="7867" width="13.5" style="1" bestFit="1" customWidth="1"/>
    <col min="7868" max="7869" width="12.75" style="1" bestFit="1" customWidth="1"/>
    <col min="7870" max="7870" width="8.5" style="1" bestFit="1" customWidth="1"/>
    <col min="7871" max="7871" width="11.25" style="1" bestFit="1" customWidth="1"/>
    <col min="7872" max="7872" width="9.75" style="1" bestFit="1" customWidth="1"/>
    <col min="7873" max="7873" width="15.25" style="1" bestFit="1" customWidth="1"/>
    <col min="7874" max="7874" width="13.5" style="1" bestFit="1" customWidth="1"/>
    <col min="7875" max="7875" width="8.75" style="1"/>
    <col min="7876" max="7876" width="10.5" style="1" bestFit="1" customWidth="1"/>
    <col min="7877" max="7877" width="14" style="1" customWidth="1"/>
    <col min="7878" max="8119" width="8.75" style="1"/>
    <col min="8120" max="8120" width="7.75" style="1" bestFit="1" customWidth="1"/>
    <col min="8121" max="8121" width="26" style="1" customWidth="1"/>
    <col min="8122" max="8122" width="12.75" style="1" bestFit="1" customWidth="1"/>
    <col min="8123" max="8123" width="13.5" style="1" bestFit="1" customWidth="1"/>
    <col min="8124" max="8125" width="12.75" style="1" bestFit="1" customWidth="1"/>
    <col min="8126" max="8126" width="8.5" style="1" bestFit="1" customWidth="1"/>
    <col min="8127" max="8127" width="11.25" style="1" bestFit="1" customWidth="1"/>
    <col min="8128" max="8128" width="9.75" style="1" bestFit="1" customWidth="1"/>
    <col min="8129" max="8129" width="15.25" style="1" bestFit="1" customWidth="1"/>
    <col min="8130" max="8130" width="13.5" style="1" bestFit="1" customWidth="1"/>
    <col min="8131" max="8131" width="8.75" style="1"/>
    <col min="8132" max="8132" width="10.5" style="1" bestFit="1" customWidth="1"/>
    <col min="8133" max="8133" width="14" style="1" customWidth="1"/>
    <col min="8134" max="8375" width="8.75" style="1"/>
    <col min="8376" max="8376" width="7.75" style="1" bestFit="1" customWidth="1"/>
    <col min="8377" max="8377" width="26" style="1" customWidth="1"/>
    <col min="8378" max="8378" width="12.75" style="1" bestFit="1" customWidth="1"/>
    <col min="8379" max="8379" width="13.5" style="1" bestFit="1" customWidth="1"/>
    <col min="8380" max="8381" width="12.75" style="1" bestFit="1" customWidth="1"/>
    <col min="8382" max="8382" width="8.5" style="1" bestFit="1" customWidth="1"/>
    <col min="8383" max="8383" width="11.25" style="1" bestFit="1" customWidth="1"/>
    <col min="8384" max="8384" width="9.75" style="1" bestFit="1" customWidth="1"/>
    <col min="8385" max="8385" width="15.25" style="1" bestFit="1" customWidth="1"/>
    <col min="8386" max="8386" width="13.5" style="1" bestFit="1" customWidth="1"/>
    <col min="8387" max="8387" width="8.75" style="1"/>
    <col min="8388" max="8388" width="10.5" style="1" bestFit="1" customWidth="1"/>
    <col min="8389" max="8389" width="14" style="1" customWidth="1"/>
    <col min="8390" max="8631" width="8.75" style="1"/>
    <col min="8632" max="8632" width="7.75" style="1" bestFit="1" customWidth="1"/>
    <col min="8633" max="8633" width="26" style="1" customWidth="1"/>
    <col min="8634" max="8634" width="12.75" style="1" bestFit="1" customWidth="1"/>
    <col min="8635" max="8635" width="13.5" style="1" bestFit="1" customWidth="1"/>
    <col min="8636" max="8637" width="12.75" style="1" bestFit="1" customWidth="1"/>
    <col min="8638" max="8638" width="8.5" style="1" bestFit="1" customWidth="1"/>
    <col min="8639" max="8639" width="11.25" style="1" bestFit="1" customWidth="1"/>
    <col min="8640" max="8640" width="9.75" style="1" bestFit="1" customWidth="1"/>
    <col min="8641" max="8641" width="15.25" style="1" bestFit="1" customWidth="1"/>
    <col min="8642" max="8642" width="13.5" style="1" bestFit="1" customWidth="1"/>
    <col min="8643" max="8643" width="8.75" style="1"/>
    <col min="8644" max="8644" width="10.5" style="1" bestFit="1" customWidth="1"/>
    <col min="8645" max="8645" width="14" style="1" customWidth="1"/>
    <col min="8646" max="8887" width="8.75" style="1"/>
    <col min="8888" max="8888" width="7.75" style="1" bestFit="1" customWidth="1"/>
    <col min="8889" max="8889" width="26" style="1" customWidth="1"/>
    <col min="8890" max="8890" width="12.75" style="1" bestFit="1" customWidth="1"/>
    <col min="8891" max="8891" width="13.5" style="1" bestFit="1" customWidth="1"/>
    <col min="8892" max="8893" width="12.75" style="1" bestFit="1" customWidth="1"/>
    <col min="8894" max="8894" width="8.5" style="1" bestFit="1" customWidth="1"/>
    <col min="8895" max="8895" width="11.25" style="1" bestFit="1" customWidth="1"/>
    <col min="8896" max="8896" width="9.75" style="1" bestFit="1" customWidth="1"/>
    <col min="8897" max="8897" width="15.25" style="1" bestFit="1" customWidth="1"/>
    <col min="8898" max="8898" width="13.5" style="1" bestFit="1" customWidth="1"/>
    <col min="8899" max="8899" width="8.75" style="1"/>
    <col min="8900" max="8900" width="10.5" style="1" bestFit="1" customWidth="1"/>
    <col min="8901" max="8901" width="14" style="1" customWidth="1"/>
    <col min="8902" max="9143" width="8.75" style="1"/>
    <col min="9144" max="9144" width="7.75" style="1" bestFit="1" customWidth="1"/>
    <col min="9145" max="9145" width="26" style="1" customWidth="1"/>
    <col min="9146" max="9146" width="12.75" style="1" bestFit="1" customWidth="1"/>
    <col min="9147" max="9147" width="13.5" style="1" bestFit="1" customWidth="1"/>
    <col min="9148" max="9149" width="12.75" style="1" bestFit="1" customWidth="1"/>
    <col min="9150" max="9150" width="8.5" style="1" bestFit="1" customWidth="1"/>
    <col min="9151" max="9151" width="11.25" style="1" bestFit="1" customWidth="1"/>
    <col min="9152" max="9152" width="9.75" style="1" bestFit="1" customWidth="1"/>
    <col min="9153" max="9153" width="15.25" style="1" bestFit="1" customWidth="1"/>
    <col min="9154" max="9154" width="13.5" style="1" bestFit="1" customWidth="1"/>
    <col min="9155" max="9155" width="8.75" style="1"/>
    <col min="9156" max="9156" width="10.5" style="1" bestFit="1" customWidth="1"/>
    <col min="9157" max="9157" width="14" style="1" customWidth="1"/>
    <col min="9158" max="9399" width="8.75" style="1"/>
    <col min="9400" max="9400" width="7.75" style="1" bestFit="1" customWidth="1"/>
    <col min="9401" max="9401" width="26" style="1" customWidth="1"/>
    <col min="9402" max="9402" width="12.75" style="1" bestFit="1" customWidth="1"/>
    <col min="9403" max="9403" width="13.5" style="1" bestFit="1" customWidth="1"/>
    <col min="9404" max="9405" width="12.75" style="1" bestFit="1" customWidth="1"/>
    <col min="9406" max="9406" width="8.5" style="1" bestFit="1" customWidth="1"/>
    <col min="9407" max="9407" width="11.25" style="1" bestFit="1" customWidth="1"/>
    <col min="9408" max="9408" width="9.75" style="1" bestFit="1" customWidth="1"/>
    <col min="9409" max="9409" width="15.25" style="1" bestFit="1" customWidth="1"/>
    <col min="9410" max="9410" width="13.5" style="1" bestFit="1" customWidth="1"/>
    <col min="9411" max="9411" width="8.75" style="1"/>
    <col min="9412" max="9412" width="10.5" style="1" bestFit="1" customWidth="1"/>
    <col min="9413" max="9413" width="14" style="1" customWidth="1"/>
    <col min="9414" max="9655" width="8.75" style="1"/>
    <col min="9656" max="9656" width="7.75" style="1" bestFit="1" customWidth="1"/>
    <col min="9657" max="9657" width="26" style="1" customWidth="1"/>
    <col min="9658" max="9658" width="12.75" style="1" bestFit="1" customWidth="1"/>
    <col min="9659" max="9659" width="13.5" style="1" bestFit="1" customWidth="1"/>
    <col min="9660" max="9661" width="12.75" style="1" bestFit="1" customWidth="1"/>
    <col min="9662" max="9662" width="8.5" style="1" bestFit="1" customWidth="1"/>
    <col min="9663" max="9663" width="11.25" style="1" bestFit="1" customWidth="1"/>
    <col min="9664" max="9664" width="9.75" style="1" bestFit="1" customWidth="1"/>
    <col min="9665" max="9665" width="15.25" style="1" bestFit="1" customWidth="1"/>
    <col min="9666" max="9666" width="13.5" style="1" bestFit="1" customWidth="1"/>
    <col min="9667" max="9667" width="8.75" style="1"/>
    <col min="9668" max="9668" width="10.5" style="1" bestFit="1" customWidth="1"/>
    <col min="9669" max="9669" width="14" style="1" customWidth="1"/>
    <col min="9670" max="9911" width="8.75" style="1"/>
    <col min="9912" max="9912" width="7.75" style="1" bestFit="1" customWidth="1"/>
    <col min="9913" max="9913" width="26" style="1" customWidth="1"/>
    <col min="9914" max="9914" width="12.75" style="1" bestFit="1" customWidth="1"/>
    <col min="9915" max="9915" width="13.5" style="1" bestFit="1" customWidth="1"/>
    <col min="9916" max="9917" width="12.75" style="1" bestFit="1" customWidth="1"/>
    <col min="9918" max="9918" width="8.5" style="1" bestFit="1" customWidth="1"/>
    <col min="9919" max="9919" width="11.25" style="1" bestFit="1" customWidth="1"/>
    <col min="9920" max="9920" width="9.75" style="1" bestFit="1" customWidth="1"/>
    <col min="9921" max="9921" width="15.25" style="1" bestFit="1" customWidth="1"/>
    <col min="9922" max="9922" width="13.5" style="1" bestFit="1" customWidth="1"/>
    <col min="9923" max="9923" width="8.75" style="1"/>
    <col min="9924" max="9924" width="10.5" style="1" bestFit="1" customWidth="1"/>
    <col min="9925" max="9925" width="14" style="1" customWidth="1"/>
    <col min="9926" max="10167" width="8.75" style="1"/>
    <col min="10168" max="10168" width="7.75" style="1" bestFit="1" customWidth="1"/>
    <col min="10169" max="10169" width="26" style="1" customWidth="1"/>
    <col min="10170" max="10170" width="12.75" style="1" bestFit="1" customWidth="1"/>
    <col min="10171" max="10171" width="13.5" style="1" bestFit="1" customWidth="1"/>
    <col min="10172" max="10173" width="12.75" style="1" bestFit="1" customWidth="1"/>
    <col min="10174" max="10174" width="8.5" style="1" bestFit="1" customWidth="1"/>
    <col min="10175" max="10175" width="11.25" style="1" bestFit="1" customWidth="1"/>
    <col min="10176" max="10176" width="9.75" style="1" bestFit="1" customWidth="1"/>
    <col min="10177" max="10177" width="15.25" style="1" bestFit="1" customWidth="1"/>
    <col min="10178" max="10178" width="13.5" style="1" bestFit="1" customWidth="1"/>
    <col min="10179" max="10179" width="8.75" style="1"/>
    <col min="10180" max="10180" width="10.5" style="1" bestFit="1" customWidth="1"/>
    <col min="10181" max="10181" width="14" style="1" customWidth="1"/>
    <col min="10182" max="10423" width="8.75" style="1"/>
    <col min="10424" max="10424" width="7.75" style="1" bestFit="1" customWidth="1"/>
    <col min="10425" max="10425" width="26" style="1" customWidth="1"/>
    <col min="10426" max="10426" width="12.75" style="1" bestFit="1" customWidth="1"/>
    <col min="10427" max="10427" width="13.5" style="1" bestFit="1" customWidth="1"/>
    <col min="10428" max="10429" width="12.75" style="1" bestFit="1" customWidth="1"/>
    <col min="10430" max="10430" width="8.5" style="1" bestFit="1" customWidth="1"/>
    <col min="10431" max="10431" width="11.25" style="1" bestFit="1" customWidth="1"/>
    <col min="10432" max="10432" width="9.75" style="1" bestFit="1" customWidth="1"/>
    <col min="10433" max="10433" width="15.25" style="1" bestFit="1" customWidth="1"/>
    <col min="10434" max="10434" width="13.5" style="1" bestFit="1" customWidth="1"/>
    <col min="10435" max="10435" width="8.75" style="1"/>
    <col min="10436" max="10436" width="10.5" style="1" bestFit="1" customWidth="1"/>
    <col min="10437" max="10437" width="14" style="1" customWidth="1"/>
    <col min="10438" max="10679" width="8.75" style="1"/>
    <col min="10680" max="10680" width="7.75" style="1" bestFit="1" customWidth="1"/>
    <col min="10681" max="10681" width="26" style="1" customWidth="1"/>
    <col min="10682" max="10682" width="12.75" style="1" bestFit="1" customWidth="1"/>
    <col min="10683" max="10683" width="13.5" style="1" bestFit="1" customWidth="1"/>
    <col min="10684" max="10685" width="12.75" style="1" bestFit="1" customWidth="1"/>
    <col min="10686" max="10686" width="8.5" style="1" bestFit="1" customWidth="1"/>
    <col min="10687" max="10687" width="11.25" style="1" bestFit="1" customWidth="1"/>
    <col min="10688" max="10688" width="9.75" style="1" bestFit="1" customWidth="1"/>
    <col min="10689" max="10689" width="15.25" style="1" bestFit="1" customWidth="1"/>
    <col min="10690" max="10690" width="13.5" style="1" bestFit="1" customWidth="1"/>
    <col min="10691" max="10691" width="8.75" style="1"/>
    <col min="10692" max="10692" width="10.5" style="1" bestFit="1" customWidth="1"/>
    <col min="10693" max="10693" width="14" style="1" customWidth="1"/>
    <col min="10694" max="10935" width="8.75" style="1"/>
    <col min="10936" max="10936" width="7.75" style="1" bestFit="1" customWidth="1"/>
    <col min="10937" max="10937" width="26" style="1" customWidth="1"/>
    <col min="10938" max="10938" width="12.75" style="1" bestFit="1" customWidth="1"/>
    <col min="10939" max="10939" width="13.5" style="1" bestFit="1" customWidth="1"/>
    <col min="10940" max="10941" width="12.75" style="1" bestFit="1" customWidth="1"/>
    <col min="10942" max="10942" width="8.5" style="1" bestFit="1" customWidth="1"/>
    <col min="10943" max="10943" width="11.25" style="1" bestFit="1" customWidth="1"/>
    <col min="10944" max="10944" width="9.75" style="1" bestFit="1" customWidth="1"/>
    <col min="10945" max="10945" width="15.25" style="1" bestFit="1" customWidth="1"/>
    <col min="10946" max="10946" width="13.5" style="1" bestFit="1" customWidth="1"/>
    <col min="10947" max="10947" width="8.75" style="1"/>
    <col min="10948" max="10948" width="10.5" style="1" bestFit="1" customWidth="1"/>
    <col min="10949" max="10949" width="14" style="1" customWidth="1"/>
    <col min="10950" max="11191" width="8.75" style="1"/>
    <col min="11192" max="11192" width="7.75" style="1" bestFit="1" customWidth="1"/>
    <col min="11193" max="11193" width="26" style="1" customWidth="1"/>
    <col min="11194" max="11194" width="12.75" style="1" bestFit="1" customWidth="1"/>
    <col min="11195" max="11195" width="13.5" style="1" bestFit="1" customWidth="1"/>
    <col min="11196" max="11197" width="12.75" style="1" bestFit="1" customWidth="1"/>
    <col min="11198" max="11198" width="8.5" style="1" bestFit="1" customWidth="1"/>
    <col min="11199" max="11199" width="11.25" style="1" bestFit="1" customWidth="1"/>
    <col min="11200" max="11200" width="9.75" style="1" bestFit="1" customWidth="1"/>
    <col min="11201" max="11201" width="15.25" style="1" bestFit="1" customWidth="1"/>
    <col min="11202" max="11202" width="13.5" style="1" bestFit="1" customWidth="1"/>
    <col min="11203" max="11203" width="8.75" style="1"/>
    <col min="11204" max="11204" width="10.5" style="1" bestFit="1" customWidth="1"/>
    <col min="11205" max="11205" width="14" style="1" customWidth="1"/>
    <col min="11206" max="11447" width="8.75" style="1"/>
    <col min="11448" max="11448" width="7.75" style="1" bestFit="1" customWidth="1"/>
    <col min="11449" max="11449" width="26" style="1" customWidth="1"/>
    <col min="11450" max="11450" width="12.75" style="1" bestFit="1" customWidth="1"/>
    <col min="11451" max="11451" width="13.5" style="1" bestFit="1" customWidth="1"/>
    <col min="11452" max="11453" width="12.75" style="1" bestFit="1" customWidth="1"/>
    <col min="11454" max="11454" width="8.5" style="1" bestFit="1" customWidth="1"/>
    <col min="11455" max="11455" width="11.25" style="1" bestFit="1" customWidth="1"/>
    <col min="11456" max="11456" width="9.75" style="1" bestFit="1" customWidth="1"/>
    <col min="11457" max="11457" width="15.25" style="1" bestFit="1" customWidth="1"/>
    <col min="11458" max="11458" width="13.5" style="1" bestFit="1" customWidth="1"/>
    <col min="11459" max="11459" width="8.75" style="1"/>
    <col min="11460" max="11460" width="10.5" style="1" bestFit="1" customWidth="1"/>
    <col min="11461" max="11461" width="14" style="1" customWidth="1"/>
    <col min="11462" max="11703" width="8.75" style="1"/>
    <col min="11704" max="11704" width="7.75" style="1" bestFit="1" customWidth="1"/>
    <col min="11705" max="11705" width="26" style="1" customWidth="1"/>
    <col min="11706" max="11706" width="12.75" style="1" bestFit="1" customWidth="1"/>
    <col min="11707" max="11707" width="13.5" style="1" bestFit="1" customWidth="1"/>
    <col min="11708" max="11709" width="12.75" style="1" bestFit="1" customWidth="1"/>
    <col min="11710" max="11710" width="8.5" style="1" bestFit="1" customWidth="1"/>
    <col min="11711" max="11711" width="11.25" style="1" bestFit="1" customWidth="1"/>
    <col min="11712" max="11712" width="9.75" style="1" bestFit="1" customWidth="1"/>
    <col min="11713" max="11713" width="15.25" style="1" bestFit="1" customWidth="1"/>
    <col min="11714" max="11714" width="13.5" style="1" bestFit="1" customWidth="1"/>
    <col min="11715" max="11715" width="8.75" style="1"/>
    <col min="11716" max="11716" width="10.5" style="1" bestFit="1" customWidth="1"/>
    <col min="11717" max="11717" width="14" style="1" customWidth="1"/>
    <col min="11718" max="11959" width="8.75" style="1"/>
    <col min="11960" max="11960" width="7.75" style="1" bestFit="1" customWidth="1"/>
    <col min="11961" max="11961" width="26" style="1" customWidth="1"/>
    <col min="11962" max="11962" width="12.75" style="1" bestFit="1" customWidth="1"/>
    <col min="11963" max="11963" width="13.5" style="1" bestFit="1" customWidth="1"/>
    <col min="11964" max="11965" width="12.75" style="1" bestFit="1" customWidth="1"/>
    <col min="11966" max="11966" width="8.5" style="1" bestFit="1" customWidth="1"/>
    <col min="11967" max="11967" width="11.25" style="1" bestFit="1" customWidth="1"/>
    <col min="11968" max="11968" width="9.75" style="1" bestFit="1" customWidth="1"/>
    <col min="11969" max="11969" width="15.25" style="1" bestFit="1" customWidth="1"/>
    <col min="11970" max="11970" width="13.5" style="1" bestFit="1" customWidth="1"/>
    <col min="11971" max="11971" width="8.75" style="1"/>
    <col min="11972" max="11972" width="10.5" style="1" bestFit="1" customWidth="1"/>
    <col min="11973" max="11973" width="14" style="1" customWidth="1"/>
    <col min="11974" max="12215" width="8.75" style="1"/>
    <col min="12216" max="12216" width="7.75" style="1" bestFit="1" customWidth="1"/>
    <col min="12217" max="12217" width="26" style="1" customWidth="1"/>
    <col min="12218" max="12218" width="12.75" style="1" bestFit="1" customWidth="1"/>
    <col min="12219" max="12219" width="13.5" style="1" bestFit="1" customWidth="1"/>
    <col min="12220" max="12221" width="12.75" style="1" bestFit="1" customWidth="1"/>
    <col min="12222" max="12222" width="8.5" style="1" bestFit="1" customWidth="1"/>
    <col min="12223" max="12223" width="11.25" style="1" bestFit="1" customWidth="1"/>
    <col min="12224" max="12224" width="9.75" style="1" bestFit="1" customWidth="1"/>
    <col min="12225" max="12225" width="15.25" style="1" bestFit="1" customWidth="1"/>
    <col min="12226" max="12226" width="13.5" style="1" bestFit="1" customWidth="1"/>
    <col min="12227" max="12227" width="8.75" style="1"/>
    <col min="12228" max="12228" width="10.5" style="1" bestFit="1" customWidth="1"/>
    <col min="12229" max="12229" width="14" style="1" customWidth="1"/>
    <col min="12230" max="12471" width="8.75" style="1"/>
    <col min="12472" max="12472" width="7.75" style="1" bestFit="1" customWidth="1"/>
    <col min="12473" max="12473" width="26" style="1" customWidth="1"/>
    <col min="12474" max="12474" width="12.75" style="1" bestFit="1" customWidth="1"/>
    <col min="12475" max="12475" width="13.5" style="1" bestFit="1" customWidth="1"/>
    <col min="12476" max="12477" width="12.75" style="1" bestFit="1" customWidth="1"/>
    <col min="12478" max="12478" width="8.5" style="1" bestFit="1" customWidth="1"/>
    <col min="12479" max="12479" width="11.25" style="1" bestFit="1" customWidth="1"/>
    <col min="12480" max="12480" width="9.75" style="1" bestFit="1" customWidth="1"/>
    <col min="12481" max="12481" width="15.25" style="1" bestFit="1" customWidth="1"/>
    <col min="12482" max="12482" width="13.5" style="1" bestFit="1" customWidth="1"/>
    <col min="12483" max="12483" width="8.75" style="1"/>
    <col min="12484" max="12484" width="10.5" style="1" bestFit="1" customWidth="1"/>
    <col min="12485" max="12485" width="14" style="1" customWidth="1"/>
    <col min="12486" max="12727" width="8.75" style="1"/>
    <col min="12728" max="12728" width="7.75" style="1" bestFit="1" customWidth="1"/>
    <col min="12729" max="12729" width="26" style="1" customWidth="1"/>
    <col min="12730" max="12730" width="12.75" style="1" bestFit="1" customWidth="1"/>
    <col min="12731" max="12731" width="13.5" style="1" bestFit="1" customWidth="1"/>
    <col min="12732" max="12733" width="12.75" style="1" bestFit="1" customWidth="1"/>
    <col min="12734" max="12734" width="8.5" style="1" bestFit="1" customWidth="1"/>
    <col min="12735" max="12735" width="11.25" style="1" bestFit="1" customWidth="1"/>
    <col min="12736" max="12736" width="9.75" style="1" bestFit="1" customWidth="1"/>
    <col min="12737" max="12737" width="15.25" style="1" bestFit="1" customWidth="1"/>
    <col min="12738" max="12738" width="13.5" style="1" bestFit="1" customWidth="1"/>
    <col min="12739" max="12739" width="8.75" style="1"/>
    <col min="12740" max="12740" width="10.5" style="1" bestFit="1" customWidth="1"/>
    <col min="12741" max="12741" width="14" style="1" customWidth="1"/>
    <col min="12742" max="12983" width="8.75" style="1"/>
    <col min="12984" max="12984" width="7.75" style="1" bestFit="1" customWidth="1"/>
    <col min="12985" max="12985" width="26" style="1" customWidth="1"/>
    <col min="12986" max="12986" width="12.75" style="1" bestFit="1" customWidth="1"/>
    <col min="12987" max="12987" width="13.5" style="1" bestFit="1" customWidth="1"/>
    <col min="12988" max="12989" width="12.75" style="1" bestFit="1" customWidth="1"/>
    <col min="12990" max="12990" width="8.5" style="1" bestFit="1" customWidth="1"/>
    <col min="12991" max="12991" width="11.25" style="1" bestFit="1" customWidth="1"/>
    <col min="12992" max="12992" width="9.75" style="1" bestFit="1" customWidth="1"/>
    <col min="12993" max="12993" width="15.25" style="1" bestFit="1" customWidth="1"/>
    <col min="12994" max="12994" width="13.5" style="1" bestFit="1" customWidth="1"/>
    <col min="12995" max="12995" width="8.75" style="1"/>
    <col min="12996" max="12996" width="10.5" style="1" bestFit="1" customWidth="1"/>
    <col min="12997" max="12997" width="14" style="1" customWidth="1"/>
    <col min="12998" max="13239" width="8.75" style="1"/>
    <col min="13240" max="13240" width="7.75" style="1" bestFit="1" customWidth="1"/>
    <col min="13241" max="13241" width="26" style="1" customWidth="1"/>
    <col min="13242" max="13242" width="12.75" style="1" bestFit="1" customWidth="1"/>
    <col min="13243" max="13243" width="13.5" style="1" bestFit="1" customWidth="1"/>
    <col min="13244" max="13245" width="12.75" style="1" bestFit="1" customWidth="1"/>
    <col min="13246" max="13246" width="8.5" style="1" bestFit="1" customWidth="1"/>
    <col min="13247" max="13247" width="11.25" style="1" bestFit="1" customWidth="1"/>
    <col min="13248" max="13248" width="9.75" style="1" bestFit="1" customWidth="1"/>
    <col min="13249" max="13249" width="15.25" style="1" bestFit="1" customWidth="1"/>
    <col min="13250" max="13250" width="13.5" style="1" bestFit="1" customWidth="1"/>
    <col min="13251" max="13251" width="8.75" style="1"/>
    <col min="13252" max="13252" width="10.5" style="1" bestFit="1" customWidth="1"/>
    <col min="13253" max="13253" width="14" style="1" customWidth="1"/>
    <col min="13254" max="13495" width="8.75" style="1"/>
    <col min="13496" max="13496" width="7.75" style="1" bestFit="1" customWidth="1"/>
    <col min="13497" max="13497" width="26" style="1" customWidth="1"/>
    <col min="13498" max="13498" width="12.75" style="1" bestFit="1" customWidth="1"/>
    <col min="13499" max="13499" width="13.5" style="1" bestFit="1" customWidth="1"/>
    <col min="13500" max="13501" width="12.75" style="1" bestFit="1" customWidth="1"/>
    <col min="13502" max="13502" width="8.5" style="1" bestFit="1" customWidth="1"/>
    <col min="13503" max="13503" width="11.25" style="1" bestFit="1" customWidth="1"/>
    <col min="13504" max="13504" width="9.75" style="1" bestFit="1" customWidth="1"/>
    <col min="13505" max="13505" width="15.25" style="1" bestFit="1" customWidth="1"/>
    <col min="13506" max="13506" width="13.5" style="1" bestFit="1" customWidth="1"/>
    <col min="13507" max="13507" width="8.75" style="1"/>
    <col min="13508" max="13508" width="10.5" style="1" bestFit="1" customWidth="1"/>
    <col min="13509" max="13509" width="14" style="1" customWidth="1"/>
    <col min="13510" max="13751" width="8.75" style="1"/>
    <col min="13752" max="13752" width="7.75" style="1" bestFit="1" customWidth="1"/>
    <col min="13753" max="13753" width="26" style="1" customWidth="1"/>
    <col min="13754" max="13754" width="12.75" style="1" bestFit="1" customWidth="1"/>
    <col min="13755" max="13755" width="13.5" style="1" bestFit="1" customWidth="1"/>
    <col min="13756" max="13757" width="12.75" style="1" bestFit="1" customWidth="1"/>
    <col min="13758" max="13758" width="8.5" style="1" bestFit="1" customWidth="1"/>
    <col min="13759" max="13759" width="11.25" style="1" bestFit="1" customWidth="1"/>
    <col min="13760" max="13760" width="9.75" style="1" bestFit="1" customWidth="1"/>
    <col min="13761" max="13761" width="15.25" style="1" bestFit="1" customWidth="1"/>
    <col min="13762" max="13762" width="13.5" style="1" bestFit="1" customWidth="1"/>
    <col min="13763" max="13763" width="8.75" style="1"/>
    <col min="13764" max="13764" width="10.5" style="1" bestFit="1" customWidth="1"/>
    <col min="13765" max="13765" width="14" style="1" customWidth="1"/>
    <col min="13766" max="14007" width="8.75" style="1"/>
    <col min="14008" max="14008" width="7.75" style="1" bestFit="1" customWidth="1"/>
    <col min="14009" max="14009" width="26" style="1" customWidth="1"/>
    <col min="14010" max="14010" width="12.75" style="1" bestFit="1" customWidth="1"/>
    <col min="14011" max="14011" width="13.5" style="1" bestFit="1" customWidth="1"/>
    <col min="14012" max="14013" width="12.75" style="1" bestFit="1" customWidth="1"/>
    <col min="14014" max="14014" width="8.5" style="1" bestFit="1" customWidth="1"/>
    <col min="14015" max="14015" width="11.25" style="1" bestFit="1" customWidth="1"/>
    <col min="14016" max="14016" width="9.75" style="1" bestFit="1" customWidth="1"/>
    <col min="14017" max="14017" width="15.25" style="1" bestFit="1" customWidth="1"/>
    <col min="14018" max="14018" width="13.5" style="1" bestFit="1" customWidth="1"/>
    <col min="14019" max="14019" width="8.75" style="1"/>
    <col min="14020" max="14020" width="10.5" style="1" bestFit="1" customWidth="1"/>
    <col min="14021" max="14021" width="14" style="1" customWidth="1"/>
    <col min="14022" max="14263" width="8.75" style="1"/>
    <col min="14264" max="14264" width="7.75" style="1" bestFit="1" customWidth="1"/>
    <col min="14265" max="14265" width="26" style="1" customWidth="1"/>
    <col min="14266" max="14266" width="12.75" style="1" bestFit="1" customWidth="1"/>
    <col min="14267" max="14267" width="13.5" style="1" bestFit="1" customWidth="1"/>
    <col min="14268" max="14269" width="12.75" style="1" bestFit="1" customWidth="1"/>
    <col min="14270" max="14270" width="8.5" style="1" bestFit="1" customWidth="1"/>
    <col min="14271" max="14271" width="11.25" style="1" bestFit="1" customWidth="1"/>
    <col min="14272" max="14272" width="9.75" style="1" bestFit="1" customWidth="1"/>
    <col min="14273" max="14273" width="15.25" style="1" bestFit="1" customWidth="1"/>
    <col min="14274" max="14274" width="13.5" style="1" bestFit="1" customWidth="1"/>
    <col min="14275" max="14275" width="8.75" style="1"/>
    <col min="14276" max="14276" width="10.5" style="1" bestFit="1" customWidth="1"/>
    <col min="14277" max="14277" width="14" style="1" customWidth="1"/>
    <col min="14278" max="14519" width="8.75" style="1"/>
    <col min="14520" max="14520" width="7.75" style="1" bestFit="1" customWidth="1"/>
    <col min="14521" max="14521" width="26" style="1" customWidth="1"/>
    <col min="14522" max="14522" width="12.75" style="1" bestFit="1" customWidth="1"/>
    <col min="14523" max="14523" width="13.5" style="1" bestFit="1" customWidth="1"/>
    <col min="14524" max="14525" width="12.75" style="1" bestFit="1" customWidth="1"/>
    <col min="14526" max="14526" width="8.5" style="1" bestFit="1" customWidth="1"/>
    <col min="14527" max="14527" width="11.25" style="1" bestFit="1" customWidth="1"/>
    <col min="14528" max="14528" width="9.75" style="1" bestFit="1" customWidth="1"/>
    <col min="14529" max="14529" width="15.25" style="1" bestFit="1" customWidth="1"/>
    <col min="14530" max="14530" width="13.5" style="1" bestFit="1" customWidth="1"/>
    <col min="14531" max="14531" width="8.75" style="1"/>
    <col min="14532" max="14532" width="10.5" style="1" bestFit="1" customWidth="1"/>
    <col min="14533" max="14533" width="14" style="1" customWidth="1"/>
    <col min="14534" max="14775" width="8.75" style="1"/>
    <col min="14776" max="14776" width="7.75" style="1" bestFit="1" customWidth="1"/>
    <col min="14777" max="14777" width="26" style="1" customWidth="1"/>
    <col min="14778" max="14778" width="12.75" style="1" bestFit="1" customWidth="1"/>
    <col min="14779" max="14779" width="13.5" style="1" bestFit="1" customWidth="1"/>
    <col min="14780" max="14781" width="12.75" style="1" bestFit="1" customWidth="1"/>
    <col min="14782" max="14782" width="8.5" style="1" bestFit="1" customWidth="1"/>
    <col min="14783" max="14783" width="11.25" style="1" bestFit="1" customWidth="1"/>
    <col min="14784" max="14784" width="9.75" style="1" bestFit="1" customWidth="1"/>
    <col min="14785" max="14785" width="15.25" style="1" bestFit="1" customWidth="1"/>
    <col min="14786" max="14786" width="13.5" style="1" bestFit="1" customWidth="1"/>
    <col min="14787" max="14787" width="8.75" style="1"/>
    <col min="14788" max="14788" width="10.5" style="1" bestFit="1" customWidth="1"/>
    <col min="14789" max="14789" width="14" style="1" customWidth="1"/>
    <col min="14790" max="15031" width="8.75" style="1"/>
    <col min="15032" max="15032" width="7.75" style="1" bestFit="1" customWidth="1"/>
    <col min="15033" max="15033" width="26" style="1" customWidth="1"/>
    <col min="15034" max="15034" width="12.75" style="1" bestFit="1" customWidth="1"/>
    <col min="15035" max="15035" width="13.5" style="1" bestFit="1" customWidth="1"/>
    <col min="15036" max="15037" width="12.75" style="1" bestFit="1" customWidth="1"/>
    <col min="15038" max="15038" width="8.5" style="1" bestFit="1" customWidth="1"/>
    <col min="15039" max="15039" width="11.25" style="1" bestFit="1" customWidth="1"/>
    <col min="15040" max="15040" width="9.75" style="1" bestFit="1" customWidth="1"/>
    <col min="15041" max="15041" width="15.25" style="1" bestFit="1" customWidth="1"/>
    <col min="15042" max="15042" width="13.5" style="1" bestFit="1" customWidth="1"/>
    <col min="15043" max="15043" width="8.75" style="1"/>
    <col min="15044" max="15044" width="10.5" style="1" bestFit="1" customWidth="1"/>
    <col min="15045" max="15045" width="14" style="1" customWidth="1"/>
    <col min="15046" max="15287" width="8.75" style="1"/>
    <col min="15288" max="15288" width="7.75" style="1" bestFit="1" customWidth="1"/>
    <col min="15289" max="15289" width="26" style="1" customWidth="1"/>
    <col min="15290" max="15290" width="12.75" style="1" bestFit="1" customWidth="1"/>
    <col min="15291" max="15291" width="13.5" style="1" bestFit="1" customWidth="1"/>
    <col min="15292" max="15293" width="12.75" style="1" bestFit="1" customWidth="1"/>
    <col min="15294" max="15294" width="8.5" style="1" bestFit="1" customWidth="1"/>
    <col min="15295" max="15295" width="11.25" style="1" bestFit="1" customWidth="1"/>
    <col min="15296" max="15296" width="9.75" style="1" bestFit="1" customWidth="1"/>
    <col min="15297" max="15297" width="15.25" style="1" bestFit="1" customWidth="1"/>
    <col min="15298" max="15298" width="13.5" style="1" bestFit="1" customWidth="1"/>
    <col min="15299" max="15299" width="8.75" style="1"/>
    <col min="15300" max="15300" width="10.5" style="1" bestFit="1" customWidth="1"/>
    <col min="15301" max="15301" width="14" style="1" customWidth="1"/>
    <col min="15302" max="15543" width="8.75" style="1"/>
    <col min="15544" max="15544" width="7.75" style="1" bestFit="1" customWidth="1"/>
    <col min="15545" max="15545" width="26" style="1" customWidth="1"/>
    <col min="15546" max="15546" width="12.75" style="1" bestFit="1" customWidth="1"/>
    <col min="15547" max="15547" width="13.5" style="1" bestFit="1" customWidth="1"/>
    <col min="15548" max="15549" width="12.75" style="1" bestFit="1" customWidth="1"/>
    <col min="15550" max="15550" width="8.5" style="1" bestFit="1" customWidth="1"/>
    <col min="15551" max="15551" width="11.25" style="1" bestFit="1" customWidth="1"/>
    <col min="15552" max="15552" width="9.75" style="1" bestFit="1" customWidth="1"/>
    <col min="15553" max="15553" width="15.25" style="1" bestFit="1" customWidth="1"/>
    <col min="15554" max="15554" width="13.5" style="1" bestFit="1" customWidth="1"/>
    <col min="15555" max="15555" width="8.75" style="1"/>
    <col min="15556" max="15556" width="10.5" style="1" bestFit="1" customWidth="1"/>
    <col min="15557" max="15557" width="14" style="1" customWidth="1"/>
    <col min="15558" max="15799" width="8.75" style="1"/>
    <col min="15800" max="15800" width="7.75" style="1" bestFit="1" customWidth="1"/>
    <col min="15801" max="15801" width="26" style="1" customWidth="1"/>
    <col min="15802" max="15802" width="12.75" style="1" bestFit="1" customWidth="1"/>
    <col min="15803" max="15803" width="13.5" style="1" bestFit="1" customWidth="1"/>
    <col min="15804" max="15805" width="12.75" style="1" bestFit="1" customWidth="1"/>
    <col min="15806" max="15806" width="8.5" style="1" bestFit="1" customWidth="1"/>
    <col min="15807" max="15807" width="11.25" style="1" bestFit="1" customWidth="1"/>
    <col min="15808" max="15808" width="9.75" style="1" bestFit="1" customWidth="1"/>
    <col min="15809" max="15809" width="15.25" style="1" bestFit="1" customWidth="1"/>
    <col min="15810" max="15810" width="13.5" style="1" bestFit="1" customWidth="1"/>
    <col min="15811" max="15811" width="8.75" style="1"/>
    <col min="15812" max="15812" width="10.5" style="1" bestFit="1" customWidth="1"/>
    <col min="15813" max="15813" width="14" style="1" customWidth="1"/>
    <col min="15814" max="16055" width="8.75" style="1"/>
    <col min="16056" max="16056" width="7.75" style="1" bestFit="1" customWidth="1"/>
    <col min="16057" max="16057" width="26" style="1" customWidth="1"/>
    <col min="16058" max="16058" width="12.75" style="1" bestFit="1" customWidth="1"/>
    <col min="16059" max="16059" width="13.5" style="1" bestFit="1" customWidth="1"/>
    <col min="16060" max="16061" width="12.75" style="1" bestFit="1" customWidth="1"/>
    <col min="16062" max="16062" width="8.5" style="1" bestFit="1" customWidth="1"/>
    <col min="16063" max="16063" width="11.25" style="1" bestFit="1" customWidth="1"/>
    <col min="16064" max="16064" width="9.75" style="1" bestFit="1" customWidth="1"/>
    <col min="16065" max="16065" width="15.25" style="1" bestFit="1" customWidth="1"/>
    <col min="16066" max="16066" width="13.5" style="1" bestFit="1" customWidth="1"/>
    <col min="16067" max="16067" width="8.75" style="1"/>
    <col min="16068" max="16068" width="10.5" style="1" bestFit="1" customWidth="1"/>
    <col min="16069" max="16069" width="14" style="1" customWidth="1"/>
    <col min="16070" max="16384" width="8.75" style="1"/>
  </cols>
  <sheetData>
    <row r="1" spans="1:14" ht="15">
      <c r="J1" s="63"/>
      <c r="K1" s="64" t="s">
        <v>424</v>
      </c>
    </row>
    <row r="2" spans="1:1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4" ht="15.75">
      <c r="A3" s="66" t="s">
        <v>1</v>
      </c>
      <c r="B3" s="67" t="s">
        <v>2</v>
      </c>
      <c r="C3" s="69" t="s">
        <v>3</v>
      </c>
      <c r="D3" s="70"/>
      <c r="E3" s="70"/>
      <c r="F3" s="70"/>
      <c r="G3" s="70"/>
      <c r="H3" s="70"/>
      <c r="I3" s="70"/>
      <c r="J3" s="71"/>
      <c r="K3" s="72" t="s">
        <v>4</v>
      </c>
    </row>
    <row r="4" spans="1:14" ht="173.25" customHeight="1">
      <c r="A4" s="66"/>
      <c r="B4" s="68"/>
      <c r="C4" s="3" t="s">
        <v>5</v>
      </c>
      <c r="D4" s="3" t="s">
        <v>6</v>
      </c>
      <c r="E4" s="5" t="s">
        <v>7</v>
      </c>
      <c r="F4" s="5" t="s">
        <v>8</v>
      </c>
      <c r="G4" s="5" t="s">
        <v>9</v>
      </c>
      <c r="H4" s="3" t="s">
        <v>10</v>
      </c>
      <c r="I4" s="3" t="s">
        <v>11</v>
      </c>
      <c r="J4" s="3" t="s">
        <v>12</v>
      </c>
      <c r="K4" s="73"/>
      <c r="N4" s="2"/>
    </row>
    <row r="5" spans="1:14" ht="25.5">
      <c r="A5" s="6">
        <v>134.30000000000001</v>
      </c>
      <c r="B5" s="7" t="s">
        <v>13</v>
      </c>
      <c r="C5" s="8"/>
      <c r="D5" s="8"/>
      <c r="E5" s="8"/>
      <c r="F5" s="8"/>
      <c r="G5" s="8">
        <v>108</v>
      </c>
      <c r="H5" s="8"/>
      <c r="I5" s="8"/>
      <c r="J5" s="8"/>
      <c r="K5" s="9">
        <f t="shared" ref="K5:K66" si="0">SUM(C5:J5)</f>
        <v>108</v>
      </c>
      <c r="L5" s="10"/>
    </row>
    <row r="6" spans="1:14" ht="25.5">
      <c r="A6" s="6">
        <v>190</v>
      </c>
      <c r="B6" s="7" t="s">
        <v>14</v>
      </c>
      <c r="C6" s="8">
        <v>170</v>
      </c>
      <c r="D6" s="8"/>
      <c r="E6" s="8">
        <v>697</v>
      </c>
      <c r="F6" s="8">
        <v>872</v>
      </c>
      <c r="G6" s="8"/>
      <c r="H6" s="8"/>
      <c r="I6" s="8"/>
      <c r="J6" s="8">
        <v>890</v>
      </c>
      <c r="K6" s="9">
        <f t="shared" si="0"/>
        <v>2629</v>
      </c>
      <c r="L6" s="10"/>
    </row>
    <row r="7" spans="1:14" ht="25.5">
      <c r="A7" s="6">
        <v>203</v>
      </c>
      <c r="B7" s="11" t="s">
        <v>15</v>
      </c>
      <c r="C7" s="6">
        <v>998</v>
      </c>
      <c r="D7" s="6">
        <v>1804.14</v>
      </c>
      <c r="E7" s="6"/>
      <c r="F7" s="6"/>
      <c r="G7" s="6"/>
      <c r="H7" s="6"/>
      <c r="I7" s="6"/>
      <c r="J7" s="6">
        <v>2053.35</v>
      </c>
      <c r="K7" s="9">
        <f t="shared" si="0"/>
        <v>4855.49</v>
      </c>
    </row>
    <row r="8" spans="1:14" ht="25.5">
      <c r="A8" s="6">
        <v>134.4</v>
      </c>
      <c r="B8" s="7" t="s">
        <v>16</v>
      </c>
      <c r="C8" s="6">
        <v>126</v>
      </c>
      <c r="D8" s="6">
        <v>112.4</v>
      </c>
      <c r="E8" s="6"/>
      <c r="F8" s="6"/>
      <c r="G8" s="6"/>
      <c r="H8" s="6"/>
      <c r="I8" s="6"/>
      <c r="J8" s="6">
        <v>707.61</v>
      </c>
      <c r="K8" s="9">
        <f t="shared" si="0"/>
        <v>946.01</v>
      </c>
    </row>
    <row r="9" spans="1:14" ht="25.5">
      <c r="A9" s="6">
        <v>203.2</v>
      </c>
      <c r="B9" s="11" t="s">
        <v>17</v>
      </c>
      <c r="C9" s="6">
        <v>822</v>
      </c>
      <c r="D9" s="6">
        <v>2142.2600000000002</v>
      </c>
      <c r="E9" s="6"/>
      <c r="F9" s="6"/>
      <c r="G9" s="6"/>
      <c r="H9" s="6"/>
      <c r="I9" s="6"/>
      <c r="J9" s="6">
        <v>2967.75</v>
      </c>
      <c r="K9" s="9">
        <f t="shared" si="0"/>
        <v>5932.01</v>
      </c>
    </row>
    <row r="10" spans="1:14" ht="25.5">
      <c r="A10" s="6">
        <v>203.1</v>
      </c>
      <c r="B10" s="11" t="s">
        <v>18</v>
      </c>
      <c r="C10" s="6">
        <v>388</v>
      </c>
      <c r="D10" s="6">
        <v>516.05999999999995</v>
      </c>
      <c r="E10" s="6"/>
      <c r="F10" s="6"/>
      <c r="G10" s="6"/>
      <c r="H10" s="6"/>
      <c r="I10" s="6"/>
      <c r="J10" s="6">
        <v>652.48</v>
      </c>
      <c r="K10" s="9">
        <f t="shared" si="0"/>
        <v>1556.54</v>
      </c>
    </row>
    <row r="11" spans="1:14">
      <c r="A11" s="6">
        <v>139</v>
      </c>
      <c r="B11" s="12" t="s">
        <v>19</v>
      </c>
      <c r="C11" s="8">
        <v>85</v>
      </c>
      <c r="D11" s="8">
        <v>332.68</v>
      </c>
      <c r="E11" s="8">
        <v>23.74</v>
      </c>
      <c r="F11" s="8"/>
      <c r="G11" s="8"/>
      <c r="H11" s="8"/>
      <c r="I11" s="8"/>
      <c r="J11" s="8">
        <v>526.28</v>
      </c>
      <c r="K11" s="9">
        <f t="shared" si="0"/>
        <v>967.7</v>
      </c>
    </row>
    <row r="12" spans="1:14">
      <c r="A12" s="6">
        <v>93.1</v>
      </c>
      <c r="B12" s="11" t="s">
        <v>20</v>
      </c>
      <c r="C12" s="6"/>
      <c r="D12" s="6">
        <v>228.97</v>
      </c>
      <c r="E12" s="6">
        <v>76.069999999999993</v>
      </c>
      <c r="F12" s="6"/>
      <c r="G12" s="6"/>
      <c r="H12" s="6"/>
      <c r="I12" s="6"/>
      <c r="J12" s="6">
        <v>373.75</v>
      </c>
      <c r="K12" s="9">
        <f t="shared" si="0"/>
        <v>678.79</v>
      </c>
    </row>
    <row r="13" spans="1:14">
      <c r="A13" s="6">
        <v>119.1</v>
      </c>
      <c r="B13" s="12" t="s">
        <v>21</v>
      </c>
      <c r="C13" s="13">
        <v>53</v>
      </c>
      <c r="D13" s="13">
        <v>179.95</v>
      </c>
      <c r="E13" s="13">
        <v>27.73</v>
      </c>
      <c r="F13" s="13"/>
      <c r="G13" s="13"/>
      <c r="H13" s="13"/>
      <c r="I13" s="8"/>
      <c r="J13" s="8">
        <v>221.33</v>
      </c>
      <c r="K13" s="9">
        <f t="shared" si="0"/>
        <v>482.01</v>
      </c>
    </row>
    <row r="14" spans="1:14">
      <c r="A14" s="6">
        <v>94</v>
      </c>
      <c r="B14" s="11" t="s">
        <v>22</v>
      </c>
      <c r="C14" s="6">
        <v>163</v>
      </c>
      <c r="D14" s="6">
        <v>497.18</v>
      </c>
      <c r="E14" s="6">
        <v>171.06</v>
      </c>
      <c r="F14" s="6"/>
      <c r="G14" s="6"/>
      <c r="H14" s="6"/>
      <c r="I14" s="6"/>
      <c r="J14" s="6">
        <v>293.04000000000002</v>
      </c>
      <c r="K14" s="9">
        <f t="shared" si="0"/>
        <v>1124.28</v>
      </c>
    </row>
    <row r="15" spans="1:14">
      <c r="A15" s="6">
        <v>127</v>
      </c>
      <c r="B15" s="11" t="s">
        <v>23</v>
      </c>
      <c r="C15" s="6"/>
      <c r="D15" s="6"/>
      <c r="E15" s="6">
        <v>33.61</v>
      </c>
      <c r="F15" s="6"/>
      <c r="G15" s="6"/>
      <c r="H15" s="6"/>
      <c r="I15" s="6"/>
      <c r="J15" s="6">
        <v>156.56</v>
      </c>
      <c r="K15" s="9">
        <f t="shared" si="0"/>
        <v>190.17000000000002</v>
      </c>
    </row>
    <row r="16" spans="1:14">
      <c r="A16" s="6">
        <v>127.1</v>
      </c>
      <c r="B16" s="11" t="s">
        <v>24</v>
      </c>
      <c r="C16" s="6"/>
      <c r="D16" s="6"/>
      <c r="E16" s="6">
        <v>37.979999999999997</v>
      </c>
      <c r="F16" s="6"/>
      <c r="G16" s="6"/>
      <c r="H16" s="6"/>
      <c r="I16" s="6"/>
      <c r="J16" s="6">
        <v>194.49</v>
      </c>
      <c r="K16" s="9">
        <f t="shared" si="0"/>
        <v>232.47</v>
      </c>
    </row>
    <row r="17" spans="1:11">
      <c r="A17" s="6">
        <v>127.2</v>
      </c>
      <c r="B17" s="11" t="s">
        <v>25</v>
      </c>
      <c r="C17" s="6"/>
      <c r="D17" s="6"/>
      <c r="E17" s="6">
        <v>23.82</v>
      </c>
      <c r="F17" s="6"/>
      <c r="G17" s="6"/>
      <c r="H17" s="6"/>
      <c r="I17" s="6"/>
      <c r="J17" s="6">
        <v>143.52000000000001</v>
      </c>
      <c r="K17" s="9">
        <f t="shared" si="0"/>
        <v>167.34</v>
      </c>
    </row>
    <row r="18" spans="1:11">
      <c r="A18" s="6">
        <v>182.1</v>
      </c>
      <c r="B18" s="11" t="s">
        <v>26</v>
      </c>
      <c r="C18" s="6"/>
      <c r="D18" s="6"/>
      <c r="E18" s="6"/>
      <c r="F18" s="6"/>
      <c r="G18" s="6"/>
      <c r="H18" s="6"/>
      <c r="I18" s="6"/>
      <c r="J18" s="6"/>
      <c r="K18" s="9">
        <f t="shared" si="0"/>
        <v>0</v>
      </c>
    </row>
    <row r="19" spans="1:11" s="2" customFormat="1">
      <c r="A19" s="6">
        <v>182.1</v>
      </c>
      <c r="B19" s="11" t="s">
        <v>27</v>
      </c>
      <c r="C19" s="6"/>
      <c r="D19" s="6"/>
      <c r="E19" s="6"/>
      <c r="F19" s="6"/>
      <c r="G19" s="6"/>
      <c r="H19" s="6"/>
      <c r="I19" s="6"/>
      <c r="J19" s="6"/>
      <c r="K19" s="9">
        <f t="shared" si="0"/>
        <v>0</v>
      </c>
    </row>
    <row r="20" spans="1:11">
      <c r="A20" s="6">
        <v>181</v>
      </c>
      <c r="B20" s="11" t="s">
        <v>28</v>
      </c>
      <c r="C20" s="6"/>
      <c r="D20" s="6"/>
      <c r="E20" s="6"/>
      <c r="F20" s="6"/>
      <c r="G20" s="6"/>
      <c r="H20" s="6"/>
      <c r="I20" s="6"/>
      <c r="J20" s="6"/>
      <c r="K20" s="9">
        <f t="shared" si="0"/>
        <v>0</v>
      </c>
    </row>
    <row r="21" spans="1:11">
      <c r="A21" s="6">
        <v>99</v>
      </c>
      <c r="B21" s="11" t="s">
        <v>29</v>
      </c>
      <c r="C21" s="6">
        <v>34</v>
      </c>
      <c r="D21" s="6"/>
      <c r="E21" s="6"/>
      <c r="F21" s="6"/>
      <c r="G21" s="6"/>
      <c r="H21" s="6"/>
      <c r="I21" s="6"/>
      <c r="J21" s="6"/>
      <c r="K21" s="9">
        <f t="shared" si="0"/>
        <v>34</v>
      </c>
    </row>
    <row r="22" spans="1:11">
      <c r="A22" s="6">
        <v>154</v>
      </c>
      <c r="B22" s="11" t="s">
        <v>30</v>
      </c>
      <c r="C22" s="6">
        <v>95</v>
      </c>
      <c r="D22" s="6">
        <v>221.36</v>
      </c>
      <c r="E22" s="6"/>
      <c r="F22" s="6"/>
      <c r="G22" s="6"/>
      <c r="H22" s="6"/>
      <c r="I22" s="6"/>
      <c r="J22" s="6">
        <v>218.06</v>
      </c>
      <c r="K22" s="9">
        <f t="shared" si="0"/>
        <v>534.42000000000007</v>
      </c>
    </row>
    <row r="23" spans="1:11">
      <c r="A23" s="6">
        <v>163</v>
      </c>
      <c r="B23" s="12" t="s">
        <v>31</v>
      </c>
      <c r="C23" s="8">
        <v>80</v>
      </c>
      <c r="D23" s="8">
        <v>155.88</v>
      </c>
      <c r="E23" s="8">
        <v>86.62</v>
      </c>
      <c r="F23" s="8"/>
      <c r="G23" s="8"/>
      <c r="H23" s="8"/>
      <c r="I23" s="8"/>
      <c r="J23" s="8">
        <v>353.53</v>
      </c>
      <c r="K23" s="9">
        <f t="shared" si="0"/>
        <v>676.03</v>
      </c>
    </row>
    <row r="24" spans="1:11">
      <c r="A24" s="6">
        <v>51.2</v>
      </c>
      <c r="B24" s="11" t="s">
        <v>32</v>
      </c>
      <c r="C24" s="8">
        <v>202.7</v>
      </c>
      <c r="D24" s="8">
        <v>441.82</v>
      </c>
      <c r="E24" s="8"/>
      <c r="F24" s="8"/>
      <c r="G24" s="8"/>
      <c r="H24" s="8"/>
      <c r="I24" s="8"/>
      <c r="J24" s="8">
        <v>713.22</v>
      </c>
      <c r="K24" s="9">
        <f t="shared" si="0"/>
        <v>1357.74</v>
      </c>
    </row>
    <row r="25" spans="1:11">
      <c r="A25" s="6">
        <v>14</v>
      </c>
      <c r="B25" s="12" t="s">
        <v>33</v>
      </c>
      <c r="C25" s="8">
        <v>264</v>
      </c>
      <c r="D25" s="8">
        <v>435.95</v>
      </c>
      <c r="E25" s="8">
        <v>132.44</v>
      </c>
      <c r="F25" s="8"/>
      <c r="G25" s="8"/>
      <c r="H25" s="8"/>
      <c r="I25" s="8"/>
      <c r="J25" s="8">
        <v>1871.95</v>
      </c>
      <c r="K25" s="9">
        <f t="shared" si="0"/>
        <v>2704.34</v>
      </c>
    </row>
    <row r="26" spans="1:11">
      <c r="A26" s="6">
        <v>32</v>
      </c>
      <c r="B26" s="11" t="s">
        <v>34</v>
      </c>
      <c r="C26" s="6">
        <v>113</v>
      </c>
      <c r="D26" s="6">
        <v>359.38</v>
      </c>
      <c r="E26" s="6">
        <v>81.150000000000006</v>
      </c>
      <c r="F26" s="6"/>
      <c r="G26" s="6"/>
      <c r="H26" s="6"/>
      <c r="I26" s="6"/>
      <c r="J26" s="6">
        <v>1469.23</v>
      </c>
      <c r="K26" s="9">
        <f t="shared" si="0"/>
        <v>2022.76</v>
      </c>
    </row>
    <row r="27" spans="1:11">
      <c r="A27" s="6">
        <v>33</v>
      </c>
      <c r="B27" s="11" t="s">
        <v>35</v>
      </c>
      <c r="C27" s="6">
        <v>87</v>
      </c>
      <c r="D27" s="6">
        <v>303.07</v>
      </c>
      <c r="E27" s="6">
        <v>95.95</v>
      </c>
      <c r="F27" s="6"/>
      <c r="G27" s="6"/>
      <c r="H27" s="6"/>
      <c r="I27" s="6"/>
      <c r="J27" s="6">
        <v>1857.01</v>
      </c>
      <c r="K27" s="9">
        <f t="shared" si="0"/>
        <v>2343.0299999999997</v>
      </c>
    </row>
    <row r="28" spans="1:11">
      <c r="A28" s="6">
        <v>1</v>
      </c>
      <c r="B28" s="11" t="s">
        <v>36</v>
      </c>
      <c r="C28" s="6">
        <v>118</v>
      </c>
      <c r="D28" s="6">
        <v>168.39</v>
      </c>
      <c r="E28" s="6"/>
      <c r="F28" s="6"/>
      <c r="G28" s="6"/>
      <c r="H28" s="6"/>
      <c r="I28" s="6"/>
      <c r="J28" s="6">
        <v>551.17999999999995</v>
      </c>
      <c r="K28" s="9">
        <f t="shared" si="0"/>
        <v>837.56999999999994</v>
      </c>
    </row>
    <row r="29" spans="1:11">
      <c r="A29" s="6">
        <v>2</v>
      </c>
      <c r="B29" s="11" t="s">
        <v>37</v>
      </c>
      <c r="C29" s="6">
        <v>126</v>
      </c>
      <c r="D29" s="6">
        <v>109.72</v>
      </c>
      <c r="E29" s="6">
        <v>300.43</v>
      </c>
      <c r="F29" s="6"/>
      <c r="G29" s="6"/>
      <c r="H29" s="6"/>
      <c r="I29" s="6"/>
      <c r="J29" s="6">
        <v>215.33</v>
      </c>
      <c r="K29" s="9">
        <f t="shared" si="0"/>
        <v>751.48</v>
      </c>
    </row>
    <row r="30" spans="1:11" ht="25.5">
      <c r="A30" s="11">
        <v>110</v>
      </c>
      <c r="B30" s="11" t="s">
        <v>38</v>
      </c>
      <c r="C30" s="6"/>
      <c r="D30" s="6"/>
      <c r="E30" s="6">
        <v>125</v>
      </c>
      <c r="F30" s="6"/>
      <c r="G30" s="6">
        <v>1533</v>
      </c>
      <c r="H30" s="6"/>
      <c r="I30" s="6"/>
      <c r="J30" s="6"/>
      <c r="K30" s="9">
        <f t="shared" si="0"/>
        <v>1658</v>
      </c>
    </row>
    <row r="31" spans="1:11" ht="25.5">
      <c r="A31" s="6">
        <v>83.4</v>
      </c>
      <c r="B31" s="11" t="s">
        <v>39</v>
      </c>
      <c r="C31" s="6"/>
      <c r="D31" s="6"/>
      <c r="E31" s="6"/>
      <c r="F31" s="6"/>
      <c r="G31" s="6">
        <v>108</v>
      </c>
      <c r="H31" s="6"/>
      <c r="I31" s="6"/>
      <c r="J31" s="6"/>
      <c r="K31" s="9">
        <f t="shared" si="0"/>
        <v>108</v>
      </c>
    </row>
    <row r="32" spans="1:11">
      <c r="A32" s="14">
        <v>143.4</v>
      </c>
      <c r="B32" s="15" t="s">
        <v>40</v>
      </c>
      <c r="C32" s="16"/>
      <c r="D32" s="14">
        <v>92.8</v>
      </c>
      <c r="E32" s="17">
        <v>8575</v>
      </c>
      <c r="F32" s="17"/>
      <c r="G32" s="17"/>
      <c r="H32" s="14"/>
      <c r="I32" s="14">
        <v>71.3</v>
      </c>
      <c r="J32" s="6"/>
      <c r="K32" s="9">
        <f t="shared" si="0"/>
        <v>8739.0999999999985</v>
      </c>
    </row>
    <row r="33" spans="1:11">
      <c r="A33" s="14">
        <v>143.5</v>
      </c>
      <c r="B33" s="15" t="s">
        <v>41</v>
      </c>
      <c r="C33" s="14"/>
      <c r="D33" s="14">
        <f>2294+480</f>
        <v>2774</v>
      </c>
      <c r="E33" s="17"/>
      <c r="F33" s="17"/>
      <c r="G33" s="17"/>
      <c r="H33" s="14"/>
      <c r="I33" s="14"/>
      <c r="J33" s="18">
        <f>20555+815</f>
        <v>21370</v>
      </c>
      <c r="K33" s="9">
        <f t="shared" si="0"/>
        <v>24144</v>
      </c>
    </row>
    <row r="34" spans="1:11">
      <c r="A34" s="6"/>
      <c r="B34" s="11" t="s">
        <v>42</v>
      </c>
      <c r="C34" s="6"/>
      <c r="D34" s="6"/>
      <c r="E34" s="6">
        <v>5546</v>
      </c>
      <c r="F34" s="6"/>
      <c r="G34" s="6"/>
      <c r="H34" s="6"/>
      <c r="I34" s="6"/>
      <c r="J34" s="6"/>
      <c r="K34" s="9">
        <f t="shared" si="0"/>
        <v>5546</v>
      </c>
    </row>
    <row r="35" spans="1:11" ht="25.5">
      <c r="A35" s="6">
        <v>205.2</v>
      </c>
      <c r="B35" s="11" t="s">
        <v>43</v>
      </c>
      <c r="C35" s="6">
        <v>173.5</v>
      </c>
      <c r="D35" s="6"/>
      <c r="E35" s="6"/>
      <c r="F35" s="6"/>
      <c r="G35" s="6"/>
      <c r="H35" s="6"/>
      <c r="I35" s="6"/>
      <c r="J35" s="6"/>
      <c r="K35" s="9">
        <f t="shared" si="0"/>
        <v>173.5</v>
      </c>
    </row>
    <row r="36" spans="1:11">
      <c r="A36" s="6">
        <v>167.7</v>
      </c>
      <c r="B36" s="11" t="s">
        <v>44</v>
      </c>
      <c r="C36" s="8">
        <v>316</v>
      </c>
      <c r="D36" s="8"/>
      <c r="E36" s="8"/>
      <c r="F36" s="8"/>
      <c r="G36" s="8"/>
      <c r="H36" s="8"/>
      <c r="I36" s="8"/>
      <c r="J36" s="8"/>
      <c r="K36" s="9">
        <f t="shared" si="0"/>
        <v>316</v>
      </c>
    </row>
    <row r="37" spans="1:11">
      <c r="A37" s="6">
        <v>167.6</v>
      </c>
      <c r="B37" s="11" t="s">
        <v>45</v>
      </c>
      <c r="C37" s="8">
        <v>180</v>
      </c>
      <c r="D37" s="8"/>
      <c r="E37" s="8"/>
      <c r="F37" s="8"/>
      <c r="G37" s="8"/>
      <c r="H37" s="8"/>
      <c r="I37" s="8"/>
      <c r="J37" s="8"/>
      <c r="K37" s="9">
        <f t="shared" si="0"/>
        <v>180</v>
      </c>
    </row>
    <row r="38" spans="1:11">
      <c r="A38" s="3"/>
      <c r="B38" s="19" t="s">
        <v>46</v>
      </c>
      <c r="C38" s="4"/>
      <c r="D38" s="4"/>
      <c r="E38" s="20"/>
      <c r="F38" s="20"/>
      <c r="G38" s="20"/>
      <c r="H38" s="4"/>
      <c r="I38" s="4"/>
      <c r="J38" s="8"/>
      <c r="K38" s="9">
        <f t="shared" si="0"/>
        <v>0</v>
      </c>
    </row>
    <row r="39" spans="1:11">
      <c r="A39" s="6">
        <v>47.1</v>
      </c>
      <c r="B39" s="12" t="s">
        <v>47</v>
      </c>
      <c r="C39" s="8">
        <v>149</v>
      </c>
      <c r="D39" s="8">
        <v>217.1</v>
      </c>
      <c r="E39" s="8">
        <v>25.98</v>
      </c>
      <c r="F39" s="8"/>
      <c r="G39" s="8"/>
      <c r="H39" s="8"/>
      <c r="I39" s="8"/>
      <c r="J39" s="8">
        <v>204.7</v>
      </c>
      <c r="K39" s="9">
        <f t="shared" si="0"/>
        <v>596.78</v>
      </c>
    </row>
    <row r="40" spans="1:11">
      <c r="A40" s="3"/>
      <c r="B40" s="21" t="s">
        <v>48</v>
      </c>
      <c r="C40" s="3"/>
      <c r="D40" s="3"/>
      <c r="E40" s="5"/>
      <c r="F40" s="5"/>
      <c r="G40" s="5"/>
      <c r="H40" s="3"/>
      <c r="I40" s="3"/>
      <c r="J40" s="6"/>
      <c r="K40" s="9">
        <f t="shared" si="0"/>
        <v>0</v>
      </c>
    </row>
    <row r="41" spans="1:11">
      <c r="A41" s="6">
        <v>134.6</v>
      </c>
      <c r="B41" s="11" t="s">
        <v>49</v>
      </c>
      <c r="C41" s="6"/>
      <c r="D41" s="6"/>
      <c r="E41" s="6"/>
      <c r="F41" s="6"/>
      <c r="G41" s="6">
        <v>54</v>
      </c>
      <c r="H41" s="6"/>
      <c r="I41" s="6"/>
      <c r="J41" s="6"/>
      <c r="K41" s="9">
        <f t="shared" si="0"/>
        <v>54</v>
      </c>
    </row>
    <row r="42" spans="1:11">
      <c r="A42" s="6">
        <v>134.69999999999999</v>
      </c>
      <c r="B42" s="11" t="s">
        <v>50</v>
      </c>
      <c r="C42" s="6"/>
      <c r="D42" s="6"/>
      <c r="E42" s="6"/>
      <c r="F42" s="6"/>
      <c r="G42" s="6">
        <v>54</v>
      </c>
      <c r="H42" s="6"/>
      <c r="I42" s="6"/>
      <c r="J42" s="6"/>
      <c r="K42" s="9">
        <f t="shared" si="0"/>
        <v>54</v>
      </c>
    </row>
    <row r="43" spans="1:11">
      <c r="A43" s="8">
        <v>136.1</v>
      </c>
      <c r="B43" s="12" t="s">
        <v>51</v>
      </c>
      <c r="C43" s="13"/>
      <c r="D43" s="13"/>
      <c r="E43" s="13"/>
      <c r="F43" s="13"/>
      <c r="G43" s="13">
        <v>54</v>
      </c>
      <c r="H43" s="13"/>
      <c r="I43" s="13"/>
      <c r="J43" s="13"/>
      <c r="K43" s="9">
        <f t="shared" si="0"/>
        <v>54</v>
      </c>
    </row>
    <row r="44" spans="1:11">
      <c r="A44" s="6">
        <v>200.1</v>
      </c>
      <c r="B44" s="11" t="s">
        <v>52</v>
      </c>
      <c r="C44" s="6"/>
      <c r="D44" s="6"/>
      <c r="E44" s="6"/>
      <c r="F44" s="6"/>
      <c r="G44" s="6">
        <v>110</v>
      </c>
      <c r="H44" s="6"/>
      <c r="I44" s="6"/>
      <c r="J44" s="6"/>
      <c r="K44" s="9">
        <f t="shared" si="0"/>
        <v>110</v>
      </c>
    </row>
    <row r="45" spans="1:11">
      <c r="A45" s="6">
        <v>171.1</v>
      </c>
      <c r="B45" s="11" t="s">
        <v>53</v>
      </c>
      <c r="C45" s="6"/>
      <c r="D45" s="6"/>
      <c r="E45" s="6"/>
      <c r="F45" s="6"/>
      <c r="G45" s="6">
        <v>162</v>
      </c>
      <c r="H45" s="6"/>
      <c r="I45" s="6"/>
      <c r="J45" s="6"/>
      <c r="K45" s="9">
        <f t="shared" si="0"/>
        <v>162</v>
      </c>
    </row>
    <row r="46" spans="1:11" ht="51">
      <c r="A46" s="6">
        <v>151.1</v>
      </c>
      <c r="B46" s="11" t="s">
        <v>54</v>
      </c>
      <c r="C46" s="6"/>
      <c r="D46" s="6"/>
      <c r="E46" s="6"/>
      <c r="F46" s="6"/>
      <c r="G46" s="6">
        <v>434</v>
      </c>
      <c r="H46" s="6"/>
      <c r="I46" s="6"/>
      <c r="J46" s="6"/>
      <c r="K46" s="9">
        <f t="shared" si="0"/>
        <v>434</v>
      </c>
    </row>
    <row r="47" spans="1:11" ht="13.5" customHeight="1">
      <c r="A47" s="6">
        <v>200.2</v>
      </c>
      <c r="B47" s="11" t="s">
        <v>55</v>
      </c>
      <c r="C47" s="6"/>
      <c r="D47" s="6"/>
      <c r="E47" s="6"/>
      <c r="F47" s="6"/>
      <c r="G47" s="6">
        <v>182.3</v>
      </c>
      <c r="H47" s="6"/>
      <c r="I47" s="6"/>
      <c r="J47" s="6"/>
      <c r="K47" s="9">
        <f t="shared" si="0"/>
        <v>182.3</v>
      </c>
    </row>
    <row r="48" spans="1:11">
      <c r="A48" s="6">
        <v>167.5</v>
      </c>
      <c r="B48" s="11" t="s">
        <v>56</v>
      </c>
      <c r="C48" s="6"/>
      <c r="D48" s="6"/>
      <c r="E48" s="6"/>
      <c r="F48" s="6"/>
      <c r="G48" s="6">
        <v>108</v>
      </c>
      <c r="H48" s="6"/>
      <c r="I48" s="6"/>
      <c r="J48" s="6"/>
      <c r="K48" s="9">
        <f t="shared" si="0"/>
        <v>108</v>
      </c>
    </row>
    <row r="49" spans="1:11" ht="25.5">
      <c r="A49" s="6">
        <v>168.6</v>
      </c>
      <c r="B49" s="11" t="s">
        <v>57</v>
      </c>
      <c r="C49" s="6"/>
      <c r="D49" s="6"/>
      <c r="E49" s="6"/>
      <c r="F49" s="6"/>
      <c r="G49" s="6">
        <v>270</v>
      </c>
      <c r="H49" s="6"/>
      <c r="I49" s="6"/>
      <c r="J49" s="6"/>
      <c r="K49" s="9">
        <f t="shared" si="0"/>
        <v>270</v>
      </c>
    </row>
    <row r="50" spans="1:11" ht="25.5">
      <c r="A50" s="6">
        <v>168</v>
      </c>
      <c r="B50" s="11" t="s">
        <v>58</v>
      </c>
      <c r="C50" s="6"/>
      <c r="D50" s="6"/>
      <c r="E50" s="6"/>
      <c r="F50" s="6"/>
      <c r="G50" s="6">
        <v>432</v>
      </c>
      <c r="H50" s="6"/>
      <c r="I50" s="6"/>
      <c r="J50" s="6"/>
      <c r="K50" s="9">
        <f t="shared" si="0"/>
        <v>432</v>
      </c>
    </row>
    <row r="51" spans="1:11">
      <c r="A51" s="6"/>
      <c r="B51" s="11" t="s">
        <v>59</v>
      </c>
      <c r="C51" s="22"/>
      <c r="D51" s="6"/>
      <c r="E51" s="6"/>
      <c r="F51" s="6"/>
      <c r="G51" s="6"/>
      <c r="H51" s="6"/>
      <c r="I51" s="6"/>
      <c r="J51" s="6">
        <v>1711.16</v>
      </c>
      <c r="K51" s="9">
        <f t="shared" si="0"/>
        <v>1711.16</v>
      </c>
    </row>
    <row r="52" spans="1:11">
      <c r="A52" s="6">
        <v>225.1</v>
      </c>
      <c r="B52" s="23" t="s">
        <v>60</v>
      </c>
      <c r="C52" s="3"/>
      <c r="D52" s="14">
        <v>172</v>
      </c>
      <c r="E52" s="17">
        <v>619</v>
      </c>
      <c r="F52" s="5"/>
      <c r="G52" s="5"/>
      <c r="H52" s="3"/>
      <c r="I52" s="3"/>
      <c r="J52" s="22">
        <v>939</v>
      </c>
      <c r="K52" s="9">
        <f t="shared" si="0"/>
        <v>1730</v>
      </c>
    </row>
    <row r="53" spans="1:11">
      <c r="A53" s="6">
        <v>149</v>
      </c>
      <c r="B53" s="11" t="s">
        <v>61</v>
      </c>
      <c r="C53" s="6"/>
      <c r="D53" s="6"/>
      <c r="E53" s="6"/>
      <c r="F53" s="6"/>
      <c r="G53" s="6"/>
      <c r="H53" s="6">
        <v>337.4</v>
      </c>
      <c r="I53" s="6"/>
      <c r="J53" s="6"/>
      <c r="K53" s="9">
        <f t="shared" si="0"/>
        <v>337.4</v>
      </c>
    </row>
    <row r="54" spans="1:11" ht="25.5">
      <c r="A54" s="6">
        <v>149.1</v>
      </c>
      <c r="B54" s="11" t="s">
        <v>62</v>
      </c>
      <c r="C54" s="6">
        <v>10</v>
      </c>
      <c r="D54" s="6">
        <v>284.79000000000002</v>
      </c>
      <c r="E54" s="6"/>
      <c r="F54" s="6"/>
      <c r="G54" s="6"/>
      <c r="H54" s="6"/>
      <c r="I54" s="6"/>
      <c r="J54" s="6">
        <v>314.07</v>
      </c>
      <c r="K54" s="9">
        <f t="shared" si="0"/>
        <v>608.86</v>
      </c>
    </row>
    <row r="55" spans="1:11">
      <c r="A55" s="3"/>
      <c r="B55" s="21" t="s">
        <v>63</v>
      </c>
      <c r="C55" s="3"/>
      <c r="D55" s="3"/>
      <c r="E55" s="5"/>
      <c r="F55" s="5"/>
      <c r="G55" s="5"/>
      <c r="H55" s="3"/>
      <c r="I55" s="3"/>
      <c r="J55" s="6"/>
      <c r="K55" s="9">
        <f t="shared" si="0"/>
        <v>0</v>
      </c>
    </row>
    <row r="56" spans="1:11">
      <c r="A56" s="6"/>
      <c r="B56" s="11" t="s">
        <v>64</v>
      </c>
      <c r="C56" s="6"/>
      <c r="D56" s="6"/>
      <c r="E56" s="6">
        <v>4610</v>
      </c>
      <c r="F56" s="6"/>
      <c r="G56" s="6"/>
      <c r="H56" s="6"/>
      <c r="I56" s="6"/>
      <c r="J56" s="6">
        <v>6100</v>
      </c>
      <c r="K56" s="9">
        <f t="shared" si="0"/>
        <v>10710</v>
      </c>
    </row>
    <row r="57" spans="1:11">
      <c r="A57" s="6"/>
      <c r="B57" s="11" t="s">
        <v>65</v>
      </c>
      <c r="C57" s="6"/>
      <c r="D57" s="6"/>
      <c r="E57" s="6">
        <v>492</v>
      </c>
      <c r="F57" s="6"/>
      <c r="G57" s="6"/>
      <c r="H57" s="6"/>
      <c r="I57" s="6"/>
      <c r="J57" s="6"/>
      <c r="K57" s="9">
        <f t="shared" si="0"/>
        <v>492</v>
      </c>
    </row>
    <row r="58" spans="1:11">
      <c r="A58" s="3"/>
      <c r="B58" s="21" t="s">
        <v>66</v>
      </c>
      <c r="C58" s="3"/>
      <c r="D58" s="3"/>
      <c r="E58" s="5"/>
      <c r="F58" s="5"/>
      <c r="G58" s="5"/>
      <c r="H58" s="3"/>
      <c r="I58" s="3"/>
      <c r="J58" s="6"/>
      <c r="K58" s="9">
        <f t="shared" si="0"/>
        <v>0</v>
      </c>
    </row>
    <row r="59" spans="1:11">
      <c r="A59" s="6">
        <v>83.6</v>
      </c>
      <c r="B59" s="11" t="s">
        <v>67</v>
      </c>
      <c r="C59" s="6"/>
      <c r="D59" s="6">
        <v>410</v>
      </c>
      <c r="E59" s="6"/>
      <c r="F59" s="6"/>
      <c r="G59" s="6"/>
      <c r="H59" s="6"/>
      <c r="I59" s="6"/>
      <c r="J59" s="6"/>
      <c r="K59" s="9">
        <f t="shared" si="0"/>
        <v>410</v>
      </c>
    </row>
    <row r="60" spans="1:11" ht="25.5">
      <c r="A60" s="11">
        <v>105</v>
      </c>
      <c r="B60" s="11" t="s">
        <v>68</v>
      </c>
      <c r="C60" s="11"/>
      <c r="D60" s="11">
        <v>429.77</v>
      </c>
      <c r="E60" s="11"/>
      <c r="F60" s="11"/>
      <c r="G60" s="11"/>
      <c r="H60" s="11"/>
      <c r="I60" s="11"/>
      <c r="J60" s="11">
        <v>211.58</v>
      </c>
      <c r="K60" s="9">
        <f t="shared" si="0"/>
        <v>641.35</v>
      </c>
    </row>
    <row r="61" spans="1:11" ht="25.5">
      <c r="A61" s="6">
        <v>112</v>
      </c>
      <c r="B61" s="11" t="s">
        <v>69</v>
      </c>
      <c r="C61" s="6"/>
      <c r="D61" s="6">
        <v>613.41</v>
      </c>
      <c r="E61" s="6"/>
      <c r="F61" s="6"/>
      <c r="G61" s="6"/>
      <c r="H61" s="6"/>
      <c r="I61" s="6"/>
      <c r="J61" s="6"/>
      <c r="K61" s="9">
        <f t="shared" si="0"/>
        <v>613.41</v>
      </c>
    </row>
    <row r="62" spans="1:11">
      <c r="A62" s="14">
        <v>178</v>
      </c>
      <c r="B62" s="15" t="s">
        <v>70</v>
      </c>
      <c r="C62" s="6"/>
      <c r="D62" s="6"/>
      <c r="E62" s="6"/>
      <c r="F62" s="6"/>
      <c r="G62" s="6"/>
      <c r="H62" s="6"/>
      <c r="I62" s="6"/>
      <c r="J62" s="6"/>
      <c r="K62" s="9">
        <f t="shared" si="0"/>
        <v>0</v>
      </c>
    </row>
    <row r="63" spans="1:11">
      <c r="A63" s="6">
        <v>225.2</v>
      </c>
      <c r="B63" s="15" t="s">
        <v>71</v>
      </c>
      <c r="C63" s="24"/>
      <c r="D63" s="14">
        <v>590</v>
      </c>
      <c r="E63" s="5"/>
      <c r="F63" s="5"/>
      <c r="G63" s="5"/>
      <c r="H63" s="3"/>
      <c r="I63" s="3"/>
      <c r="J63" s="22">
        <v>148</v>
      </c>
      <c r="K63" s="9">
        <f t="shared" si="0"/>
        <v>738</v>
      </c>
    </row>
    <row r="64" spans="1:11">
      <c r="A64" s="6">
        <v>142</v>
      </c>
      <c r="B64" s="11" t="s">
        <v>72</v>
      </c>
      <c r="C64" s="6"/>
      <c r="D64" s="6">
        <v>1540</v>
      </c>
      <c r="E64" s="6"/>
      <c r="F64" s="6"/>
      <c r="G64" s="6"/>
      <c r="H64" s="6"/>
      <c r="I64" s="6"/>
      <c r="J64" s="6">
        <v>1704</v>
      </c>
      <c r="K64" s="9">
        <f t="shared" si="0"/>
        <v>3244</v>
      </c>
    </row>
    <row r="65" spans="1:11">
      <c r="A65" s="6">
        <v>134.80000000000001</v>
      </c>
      <c r="B65" s="2" t="s">
        <v>73</v>
      </c>
      <c r="C65" s="6"/>
      <c r="D65" s="6">
        <f>485+468</f>
        <v>953</v>
      </c>
      <c r="E65" s="6"/>
      <c r="F65" s="6"/>
      <c r="G65" s="6"/>
      <c r="H65" s="6"/>
      <c r="I65" s="6"/>
      <c r="J65" s="6">
        <v>4167.2</v>
      </c>
      <c r="K65" s="9">
        <f t="shared" si="0"/>
        <v>5120.2</v>
      </c>
    </row>
    <row r="66" spans="1:11">
      <c r="A66" s="6">
        <v>111.3</v>
      </c>
      <c r="B66" s="11" t="s">
        <v>74</v>
      </c>
      <c r="C66" s="6"/>
      <c r="D66" s="6">
        <v>36</v>
      </c>
      <c r="E66" s="6">
        <v>649.12</v>
      </c>
      <c r="F66" s="6"/>
      <c r="G66" s="6"/>
      <c r="H66" s="6"/>
      <c r="I66" s="6"/>
      <c r="J66" s="6">
        <v>1173.4000000000001</v>
      </c>
      <c r="K66" s="9">
        <f t="shared" si="0"/>
        <v>1858.52</v>
      </c>
    </row>
    <row r="67" spans="1:11">
      <c r="A67" s="3"/>
      <c r="B67" s="21" t="s">
        <v>75</v>
      </c>
      <c r="C67" s="3"/>
      <c r="D67" s="3"/>
      <c r="E67" s="5"/>
      <c r="F67" s="5"/>
      <c r="G67" s="5"/>
      <c r="H67" s="3"/>
      <c r="I67" s="3"/>
      <c r="J67" s="6"/>
      <c r="K67" s="9"/>
    </row>
    <row r="68" spans="1:11">
      <c r="A68" s="14">
        <v>104.6</v>
      </c>
      <c r="B68" s="7" t="s">
        <v>76</v>
      </c>
      <c r="C68" s="6"/>
      <c r="D68" s="14">
        <v>7997</v>
      </c>
      <c r="E68" s="5"/>
      <c r="F68" s="5"/>
      <c r="G68" s="5"/>
      <c r="H68" s="3"/>
      <c r="I68" s="3"/>
      <c r="J68" s="6">
        <v>4747</v>
      </c>
      <c r="K68" s="9">
        <f t="shared" ref="K68:K85" si="1">SUM(C68:J68)</f>
        <v>12744</v>
      </c>
    </row>
    <row r="69" spans="1:11">
      <c r="A69" s="11">
        <v>111.1</v>
      </c>
      <c r="B69" s="11" t="s">
        <v>77</v>
      </c>
      <c r="C69" s="6">
        <v>22</v>
      </c>
      <c r="D69" s="6">
        <v>401.91</v>
      </c>
      <c r="E69" s="6">
        <v>381.4</v>
      </c>
      <c r="F69" s="6"/>
      <c r="G69" s="6"/>
      <c r="H69" s="6"/>
      <c r="I69" s="6">
        <v>29.73</v>
      </c>
      <c r="J69" s="6">
        <v>780</v>
      </c>
      <c r="K69" s="9">
        <f t="shared" si="1"/>
        <v>1615.04</v>
      </c>
    </row>
    <row r="70" spans="1:11">
      <c r="A70" s="6">
        <v>201.5</v>
      </c>
      <c r="B70" s="2" t="s">
        <v>78</v>
      </c>
      <c r="C70" s="18">
        <v>162.35</v>
      </c>
      <c r="D70" s="18">
        <v>775</v>
      </c>
      <c r="E70" s="18">
        <v>120</v>
      </c>
      <c r="F70" s="18"/>
      <c r="G70" s="18"/>
      <c r="H70" s="18"/>
      <c r="I70" s="18"/>
      <c r="J70" s="18">
        <v>1346.46</v>
      </c>
      <c r="K70" s="9">
        <f t="shared" si="1"/>
        <v>2403.81</v>
      </c>
    </row>
    <row r="71" spans="1:11">
      <c r="A71" s="6">
        <v>104.2</v>
      </c>
      <c r="B71" s="11" t="s">
        <v>79</v>
      </c>
      <c r="C71" s="6"/>
      <c r="D71" s="6"/>
      <c r="E71" s="6"/>
      <c r="F71" s="6">
        <v>754.68</v>
      </c>
      <c r="G71" s="6"/>
      <c r="H71" s="6"/>
      <c r="I71" s="6"/>
      <c r="J71" s="6"/>
      <c r="K71" s="9">
        <f t="shared" si="1"/>
        <v>754.68</v>
      </c>
    </row>
    <row r="72" spans="1:11" ht="25.5">
      <c r="A72" s="6">
        <v>104.1</v>
      </c>
      <c r="B72" s="11" t="s">
        <v>80</v>
      </c>
      <c r="C72" s="6"/>
      <c r="D72" s="6"/>
      <c r="E72" s="6"/>
      <c r="F72" s="6">
        <v>3872.01</v>
      </c>
      <c r="G72" s="6"/>
      <c r="H72" s="6"/>
      <c r="I72" s="6"/>
      <c r="J72" s="6"/>
      <c r="K72" s="9">
        <f t="shared" si="1"/>
        <v>3872.01</v>
      </c>
    </row>
    <row r="73" spans="1:11" ht="25.5">
      <c r="A73" s="6">
        <v>130</v>
      </c>
      <c r="B73" s="11" t="s">
        <v>81</v>
      </c>
      <c r="C73" s="6"/>
      <c r="D73" s="6"/>
      <c r="E73" s="6"/>
      <c r="F73" s="6">
        <v>1002.75</v>
      </c>
      <c r="G73" s="6"/>
      <c r="H73" s="6"/>
      <c r="I73" s="6"/>
      <c r="J73" s="6"/>
      <c r="K73" s="9">
        <f t="shared" si="1"/>
        <v>1002.75</v>
      </c>
    </row>
    <row r="74" spans="1:11" ht="25.5">
      <c r="A74" s="6">
        <v>174.3</v>
      </c>
      <c r="B74" s="11" t="s">
        <v>82</v>
      </c>
      <c r="C74" s="6"/>
      <c r="D74" s="6">
        <v>724.5</v>
      </c>
      <c r="E74" s="6"/>
      <c r="F74" s="6"/>
      <c r="G74" s="6"/>
      <c r="H74" s="6"/>
      <c r="I74" s="6"/>
      <c r="J74" s="6">
        <v>1500</v>
      </c>
      <c r="K74" s="9">
        <f t="shared" si="1"/>
        <v>2224.5</v>
      </c>
    </row>
    <row r="75" spans="1:11">
      <c r="A75" s="6">
        <v>128</v>
      </c>
      <c r="B75" s="11" t="s">
        <v>83</v>
      </c>
      <c r="C75" s="6"/>
      <c r="D75" s="6"/>
      <c r="E75" s="6"/>
      <c r="F75" s="6"/>
      <c r="G75" s="6"/>
      <c r="H75" s="6">
        <v>1200</v>
      </c>
      <c r="I75" s="6"/>
      <c r="J75" s="6"/>
      <c r="K75" s="9">
        <f t="shared" si="1"/>
        <v>1200</v>
      </c>
    </row>
    <row r="76" spans="1:11" ht="25.5">
      <c r="A76" s="6">
        <v>210</v>
      </c>
      <c r="B76" s="11" t="s">
        <v>84</v>
      </c>
      <c r="C76" s="6"/>
      <c r="D76" s="6">
        <v>2094.7800000000002</v>
      </c>
      <c r="E76" s="6">
        <v>370.83</v>
      </c>
      <c r="F76" s="6"/>
      <c r="G76" s="6"/>
      <c r="H76" s="6"/>
      <c r="I76" s="6"/>
      <c r="J76" s="6">
        <v>1586.27</v>
      </c>
      <c r="K76" s="9">
        <f t="shared" si="1"/>
        <v>4051.88</v>
      </c>
    </row>
    <row r="77" spans="1:11" ht="25.5">
      <c r="A77" s="25">
        <v>79.099999999999994</v>
      </c>
      <c r="B77" s="26" t="s">
        <v>85</v>
      </c>
      <c r="C77" s="25">
        <v>375</v>
      </c>
      <c r="D77" s="25">
        <v>1303</v>
      </c>
      <c r="E77" s="25">
        <v>73</v>
      </c>
      <c r="F77" s="25"/>
      <c r="G77" s="25">
        <v>54</v>
      </c>
      <c r="H77" s="6"/>
      <c r="I77" s="6"/>
      <c r="J77" s="6">
        <v>505.33</v>
      </c>
      <c r="K77" s="9">
        <f t="shared" si="1"/>
        <v>2310.33</v>
      </c>
    </row>
    <row r="78" spans="1:11" ht="25.5">
      <c r="A78" s="6">
        <v>79</v>
      </c>
      <c r="B78" s="7" t="s">
        <v>86</v>
      </c>
      <c r="C78" s="6">
        <v>513</v>
      </c>
      <c r="D78" s="6">
        <v>1267</v>
      </c>
      <c r="E78" s="6">
        <v>67</v>
      </c>
      <c r="F78" s="6"/>
      <c r="G78" s="6">
        <v>54</v>
      </c>
      <c r="H78" s="6"/>
      <c r="I78" s="6"/>
      <c r="J78" s="6">
        <v>473.4</v>
      </c>
      <c r="K78" s="9">
        <f t="shared" si="1"/>
        <v>2374.4</v>
      </c>
    </row>
    <row r="79" spans="1:11" ht="38.25">
      <c r="A79" s="11">
        <v>202.1</v>
      </c>
      <c r="B79" s="11" t="s">
        <v>87</v>
      </c>
      <c r="C79" s="6">
        <v>233</v>
      </c>
      <c r="D79" s="6">
        <v>755</v>
      </c>
      <c r="E79" s="6"/>
      <c r="F79" s="6"/>
      <c r="G79" s="6"/>
      <c r="H79" s="6"/>
      <c r="I79" s="6"/>
      <c r="J79" s="6">
        <v>560</v>
      </c>
      <c r="K79" s="9">
        <f t="shared" si="1"/>
        <v>1548</v>
      </c>
    </row>
    <row r="80" spans="1:11" ht="25.5">
      <c r="A80" s="6">
        <v>202</v>
      </c>
      <c r="B80" s="11" t="s">
        <v>88</v>
      </c>
      <c r="C80" s="6">
        <v>185</v>
      </c>
      <c r="D80" s="6">
        <v>581</v>
      </c>
      <c r="E80" s="6"/>
      <c r="F80" s="6"/>
      <c r="G80" s="6"/>
      <c r="H80" s="6"/>
      <c r="I80" s="6"/>
      <c r="J80" s="6">
        <v>352</v>
      </c>
      <c r="K80" s="9">
        <f t="shared" si="1"/>
        <v>1118</v>
      </c>
    </row>
    <row r="81" spans="1:11" ht="25.5">
      <c r="A81" s="6">
        <v>202.2</v>
      </c>
      <c r="B81" s="11" t="s">
        <v>89</v>
      </c>
      <c r="C81" s="6">
        <v>238</v>
      </c>
      <c r="D81" s="6">
        <v>1050</v>
      </c>
      <c r="E81" s="6">
        <v>0</v>
      </c>
      <c r="F81" s="6"/>
      <c r="G81" s="6"/>
      <c r="H81" s="6"/>
      <c r="I81" s="6"/>
      <c r="J81" s="6">
        <v>325</v>
      </c>
      <c r="K81" s="9">
        <f t="shared" si="1"/>
        <v>1613</v>
      </c>
    </row>
    <row r="82" spans="1:11" ht="25.5">
      <c r="A82" s="6">
        <v>130.19999999999999</v>
      </c>
      <c r="B82" s="11" t="s">
        <v>90</v>
      </c>
      <c r="C82" s="6"/>
      <c r="D82" s="6">
        <v>161.22</v>
      </c>
      <c r="E82" s="6"/>
      <c r="F82" s="6"/>
      <c r="G82" s="6"/>
      <c r="H82" s="6"/>
      <c r="I82" s="6"/>
      <c r="J82" s="6"/>
      <c r="K82" s="9">
        <f t="shared" si="1"/>
        <v>161.22</v>
      </c>
    </row>
    <row r="83" spans="1:11" ht="25.5">
      <c r="A83" s="6">
        <v>171.2</v>
      </c>
      <c r="B83" s="11" t="s">
        <v>91</v>
      </c>
      <c r="C83" s="6">
        <v>140</v>
      </c>
      <c r="D83" s="6">
        <v>289.2</v>
      </c>
      <c r="E83" s="6"/>
      <c r="F83" s="6"/>
      <c r="G83" s="6"/>
      <c r="H83" s="6"/>
      <c r="I83" s="6"/>
      <c r="J83" s="6"/>
      <c r="K83" s="9">
        <f t="shared" si="1"/>
        <v>429.2</v>
      </c>
    </row>
    <row r="84" spans="1:11">
      <c r="A84" s="3"/>
      <c r="B84" s="27" t="s">
        <v>92</v>
      </c>
      <c r="C84" s="3"/>
      <c r="D84" s="3"/>
      <c r="E84" s="5"/>
      <c r="F84" s="5"/>
      <c r="G84" s="5"/>
      <c r="H84" s="3"/>
      <c r="I84" s="3"/>
      <c r="J84" s="6"/>
      <c r="K84" s="9">
        <f t="shared" si="1"/>
        <v>0</v>
      </c>
    </row>
    <row r="85" spans="1:11">
      <c r="A85" s="6">
        <v>88.1</v>
      </c>
      <c r="B85" s="11" t="s">
        <v>93</v>
      </c>
      <c r="C85" s="6"/>
      <c r="D85" s="6">
        <v>247.42</v>
      </c>
      <c r="E85" s="6">
        <v>560.9</v>
      </c>
      <c r="F85" s="6"/>
      <c r="G85" s="6"/>
      <c r="H85" s="6"/>
      <c r="I85" s="6"/>
      <c r="J85" s="6">
        <v>2358.9899999999998</v>
      </c>
      <c r="K85" s="9">
        <f t="shared" si="1"/>
        <v>3167.3099999999995</v>
      </c>
    </row>
    <row r="86" spans="1:11">
      <c r="A86" s="6"/>
      <c r="B86" s="28" t="s">
        <v>94</v>
      </c>
      <c r="C86" s="6"/>
      <c r="D86" s="6"/>
      <c r="E86" s="6"/>
      <c r="F86" s="6"/>
      <c r="G86" s="6"/>
      <c r="H86" s="6"/>
      <c r="I86" s="6"/>
      <c r="J86" s="6"/>
      <c r="K86" s="9"/>
    </row>
    <row r="87" spans="1:11">
      <c r="A87" s="6">
        <v>222</v>
      </c>
      <c r="B87" s="23" t="s">
        <v>95</v>
      </c>
      <c r="C87" s="6"/>
      <c r="D87" s="6"/>
      <c r="E87" s="6">
        <v>156</v>
      </c>
      <c r="F87" s="6"/>
      <c r="G87" s="6"/>
      <c r="H87" s="6"/>
      <c r="I87" s="6"/>
      <c r="J87" s="6">
        <v>1044</v>
      </c>
      <c r="K87" s="9">
        <f t="shared" ref="K87:K150" si="2">SUM(C87:J87)</f>
        <v>1200</v>
      </c>
    </row>
    <row r="88" spans="1:11">
      <c r="A88" s="3"/>
      <c r="B88" s="21" t="s">
        <v>96</v>
      </c>
      <c r="C88" s="3"/>
      <c r="D88" s="3"/>
      <c r="E88" s="5"/>
      <c r="F88" s="5"/>
      <c r="G88" s="5"/>
      <c r="H88" s="3"/>
      <c r="I88" s="3"/>
      <c r="J88" s="6"/>
      <c r="K88" s="9">
        <f t="shared" si="2"/>
        <v>0</v>
      </c>
    </row>
    <row r="89" spans="1:11">
      <c r="A89" s="6">
        <v>150.5</v>
      </c>
      <c r="B89" s="11" t="s">
        <v>97</v>
      </c>
      <c r="C89" s="6"/>
      <c r="D89" s="6"/>
      <c r="E89" s="6"/>
      <c r="F89" s="6"/>
      <c r="G89" s="6">
        <v>324</v>
      </c>
      <c r="H89" s="6"/>
      <c r="I89" s="6"/>
      <c r="J89" s="6"/>
      <c r="K89" s="9">
        <f t="shared" si="2"/>
        <v>324</v>
      </c>
    </row>
    <row r="90" spans="1:11">
      <c r="A90" s="6">
        <v>150.4</v>
      </c>
      <c r="B90" s="29" t="s">
        <v>98</v>
      </c>
      <c r="C90" s="22">
        <f>1166+739.36</f>
        <v>1905.3600000000001</v>
      </c>
      <c r="D90" s="6">
        <v>2780</v>
      </c>
      <c r="E90" s="6"/>
      <c r="F90" s="6"/>
      <c r="G90" s="6"/>
      <c r="H90" s="6"/>
      <c r="I90" s="6"/>
      <c r="J90" s="22">
        <v>10198</v>
      </c>
      <c r="K90" s="9">
        <f t="shared" si="2"/>
        <v>14883.36</v>
      </c>
    </row>
    <row r="91" spans="1:11">
      <c r="A91" s="6">
        <v>150.30000000000001</v>
      </c>
      <c r="B91" s="11" t="s">
        <v>99</v>
      </c>
      <c r="C91" s="6"/>
      <c r="D91" s="6"/>
      <c r="E91" s="6"/>
      <c r="F91" s="6"/>
      <c r="G91" s="6"/>
      <c r="H91" s="6"/>
      <c r="I91" s="6">
        <v>75</v>
      </c>
      <c r="J91" s="22">
        <v>1380</v>
      </c>
      <c r="K91" s="9">
        <f t="shared" si="2"/>
        <v>1455</v>
      </c>
    </row>
    <row r="92" spans="1:11">
      <c r="A92" s="3"/>
      <c r="B92" s="21" t="s">
        <v>100</v>
      </c>
      <c r="C92" s="3"/>
      <c r="D92" s="3"/>
      <c r="E92" s="5"/>
      <c r="F92" s="5"/>
      <c r="G92" s="5"/>
      <c r="H92" s="3"/>
      <c r="I92" s="3"/>
      <c r="J92" s="6"/>
      <c r="K92" s="9">
        <f t="shared" si="2"/>
        <v>0</v>
      </c>
    </row>
    <row r="93" spans="1:11">
      <c r="A93" s="3"/>
      <c r="B93" s="21" t="s">
        <v>101</v>
      </c>
      <c r="C93" s="3"/>
      <c r="D93" s="3"/>
      <c r="E93" s="5"/>
      <c r="F93" s="5"/>
      <c r="G93" s="5"/>
      <c r="H93" s="3"/>
      <c r="I93" s="3"/>
      <c r="J93" s="6"/>
      <c r="K93" s="9">
        <f t="shared" si="2"/>
        <v>0</v>
      </c>
    </row>
    <row r="94" spans="1:11">
      <c r="A94" s="6"/>
      <c r="B94" s="11" t="s">
        <v>102</v>
      </c>
      <c r="C94" s="6"/>
      <c r="D94" s="6"/>
      <c r="E94" s="6">
        <v>4078.9</v>
      </c>
      <c r="F94" s="6"/>
      <c r="G94" s="6"/>
      <c r="H94" s="6"/>
      <c r="I94" s="6"/>
      <c r="J94" s="6">
        <v>4250</v>
      </c>
      <c r="K94" s="9">
        <f t="shared" si="2"/>
        <v>8328.9</v>
      </c>
    </row>
    <row r="95" spans="1:11">
      <c r="A95" s="6">
        <v>169.2</v>
      </c>
      <c r="B95" s="11" t="s">
        <v>103</v>
      </c>
      <c r="C95" s="6"/>
      <c r="D95" s="6">
        <v>932.55</v>
      </c>
      <c r="E95" s="6"/>
      <c r="F95" s="6"/>
      <c r="G95" s="6"/>
      <c r="H95" s="6"/>
      <c r="I95" s="6"/>
      <c r="J95" s="6">
        <v>1510.92</v>
      </c>
      <c r="K95" s="9">
        <f t="shared" si="2"/>
        <v>2443.4700000000003</v>
      </c>
    </row>
    <row r="96" spans="1:11">
      <c r="A96" s="6">
        <v>215.3</v>
      </c>
      <c r="B96" s="11" t="s">
        <v>104</v>
      </c>
      <c r="C96" s="6"/>
      <c r="D96" s="6">
        <v>1300</v>
      </c>
      <c r="E96" s="6"/>
      <c r="F96" s="6"/>
      <c r="G96" s="6"/>
      <c r="H96" s="6"/>
      <c r="I96" s="6"/>
      <c r="J96" s="6">
        <v>2821</v>
      </c>
      <c r="K96" s="9">
        <f t="shared" si="2"/>
        <v>4121</v>
      </c>
    </row>
    <row r="97" spans="1:11">
      <c r="A97" s="6"/>
      <c r="B97" s="11" t="s">
        <v>105</v>
      </c>
      <c r="C97" s="6"/>
      <c r="D97" s="6">
        <v>11581</v>
      </c>
      <c r="E97" s="6"/>
      <c r="F97" s="6"/>
      <c r="G97" s="6"/>
      <c r="H97" s="6"/>
      <c r="I97" s="6"/>
      <c r="J97" s="6">
        <v>14380</v>
      </c>
      <c r="K97" s="9">
        <f t="shared" si="2"/>
        <v>25961</v>
      </c>
    </row>
    <row r="98" spans="1:11" ht="25.5">
      <c r="A98" s="6">
        <v>96.4</v>
      </c>
      <c r="B98" s="11" t="s">
        <v>106</v>
      </c>
      <c r="C98" s="6">
        <v>130</v>
      </c>
      <c r="D98" s="6">
        <v>188.86</v>
      </c>
      <c r="E98" s="6"/>
      <c r="F98" s="6"/>
      <c r="G98" s="6">
        <v>108</v>
      </c>
      <c r="H98" s="6"/>
      <c r="I98" s="6"/>
      <c r="J98" s="6"/>
      <c r="K98" s="9">
        <f t="shared" si="2"/>
        <v>426.86</v>
      </c>
    </row>
    <row r="99" spans="1:11" ht="25.5">
      <c r="A99" s="6">
        <v>194</v>
      </c>
      <c r="B99" s="11" t="s">
        <v>107</v>
      </c>
      <c r="C99" s="6"/>
      <c r="D99" s="8">
        <v>942.79</v>
      </c>
      <c r="E99" s="8"/>
      <c r="F99" s="8"/>
      <c r="G99" s="8"/>
      <c r="H99" s="8"/>
      <c r="I99" s="8"/>
      <c r="J99" s="8"/>
      <c r="K99" s="9">
        <f t="shared" si="2"/>
        <v>942.79</v>
      </c>
    </row>
    <row r="100" spans="1:11">
      <c r="A100" s="3"/>
      <c r="B100" s="21" t="s">
        <v>108</v>
      </c>
      <c r="C100" s="3"/>
      <c r="D100" s="4"/>
      <c r="E100" s="20"/>
      <c r="F100" s="20"/>
      <c r="G100" s="20"/>
      <c r="H100" s="4"/>
      <c r="I100" s="4"/>
      <c r="J100" s="8"/>
      <c r="K100" s="9">
        <f t="shared" si="2"/>
        <v>0</v>
      </c>
    </row>
    <row r="101" spans="1:11">
      <c r="A101" s="6">
        <v>83.3</v>
      </c>
      <c r="B101" s="11" t="s">
        <v>109</v>
      </c>
      <c r="C101" s="6">
        <v>240</v>
      </c>
      <c r="D101" s="8">
        <v>263.38</v>
      </c>
      <c r="E101" s="8"/>
      <c r="F101" s="8"/>
      <c r="G101" s="8"/>
      <c r="H101" s="8"/>
      <c r="I101" s="8"/>
      <c r="J101" s="8"/>
      <c r="K101" s="9">
        <f t="shared" si="2"/>
        <v>503.38</v>
      </c>
    </row>
    <row r="102" spans="1:11" ht="25.5">
      <c r="A102" s="6">
        <v>100.1</v>
      </c>
      <c r="B102" s="12" t="s">
        <v>110</v>
      </c>
      <c r="C102" s="13">
        <v>33.200000000000003</v>
      </c>
      <c r="D102" s="8">
        <v>70.5</v>
      </c>
      <c r="E102" s="8"/>
      <c r="F102" s="8"/>
      <c r="G102" s="8"/>
      <c r="H102" s="8"/>
      <c r="I102" s="8"/>
      <c r="J102" s="8">
        <v>72.19</v>
      </c>
      <c r="K102" s="9">
        <f t="shared" si="2"/>
        <v>175.89</v>
      </c>
    </row>
    <row r="103" spans="1:11">
      <c r="A103" s="6">
        <v>185.2</v>
      </c>
      <c r="B103" s="11" t="s">
        <v>111</v>
      </c>
      <c r="C103" s="6">
        <v>404</v>
      </c>
      <c r="D103" s="6">
        <v>999.8</v>
      </c>
      <c r="E103" s="30"/>
      <c r="F103" s="6"/>
      <c r="G103" s="6"/>
      <c r="H103" s="6"/>
      <c r="I103" s="6"/>
      <c r="J103" s="6">
        <v>350</v>
      </c>
      <c r="K103" s="9">
        <f t="shared" si="2"/>
        <v>1753.8</v>
      </c>
    </row>
    <row r="104" spans="1:11">
      <c r="A104" s="11">
        <v>64.099999999999994</v>
      </c>
      <c r="B104" s="11" t="s">
        <v>112</v>
      </c>
      <c r="C104" s="11">
        <v>85</v>
      </c>
      <c r="D104" s="11">
        <v>145.55000000000001</v>
      </c>
      <c r="E104" s="11">
        <v>43.25</v>
      </c>
      <c r="F104" s="11"/>
      <c r="G104" s="11"/>
      <c r="H104" s="11"/>
      <c r="I104" s="11"/>
      <c r="J104" s="11">
        <v>243.09</v>
      </c>
      <c r="K104" s="9">
        <f t="shared" si="2"/>
        <v>516.89</v>
      </c>
    </row>
    <row r="105" spans="1:11">
      <c r="A105" s="6">
        <v>83</v>
      </c>
      <c r="B105" s="11" t="s">
        <v>113</v>
      </c>
      <c r="C105" s="6">
        <v>11</v>
      </c>
      <c r="D105" s="6">
        <v>1142.43</v>
      </c>
      <c r="E105" s="6"/>
      <c r="F105" s="6"/>
      <c r="G105" s="6"/>
      <c r="H105" s="6"/>
      <c r="I105" s="6"/>
      <c r="J105" s="6">
        <v>2426.6</v>
      </c>
      <c r="K105" s="9">
        <f t="shared" si="2"/>
        <v>3580.0299999999997</v>
      </c>
    </row>
    <row r="106" spans="1:11">
      <c r="A106" s="6">
        <v>170</v>
      </c>
      <c r="B106" s="11" t="s">
        <v>114</v>
      </c>
      <c r="C106" s="6">
        <v>131.5</v>
      </c>
      <c r="D106" s="22">
        <v>236.7</v>
      </c>
      <c r="E106" s="22">
        <v>9</v>
      </c>
      <c r="F106" s="6"/>
      <c r="G106" s="6"/>
      <c r="H106" s="6"/>
      <c r="I106" s="8"/>
      <c r="J106" s="31">
        <v>135</v>
      </c>
      <c r="K106" s="9">
        <f t="shared" si="2"/>
        <v>512.20000000000005</v>
      </c>
    </row>
    <row r="107" spans="1:11" ht="25.5">
      <c r="A107" s="25">
        <v>212</v>
      </c>
      <c r="B107" s="32" t="s">
        <v>115</v>
      </c>
      <c r="C107" s="13">
        <v>722.5</v>
      </c>
      <c r="D107" s="13">
        <v>1034.29</v>
      </c>
      <c r="E107" s="13"/>
      <c r="F107" s="13"/>
      <c r="G107" s="13"/>
      <c r="H107" s="13"/>
      <c r="I107" s="8"/>
      <c r="J107" s="8"/>
      <c r="K107" s="9">
        <f t="shared" si="2"/>
        <v>1756.79</v>
      </c>
    </row>
    <row r="108" spans="1:11" ht="25.5">
      <c r="A108" s="25">
        <v>83.1</v>
      </c>
      <c r="B108" s="11" t="s">
        <v>116</v>
      </c>
      <c r="C108" s="6">
        <v>225</v>
      </c>
      <c r="D108" s="6">
        <v>132.88</v>
      </c>
      <c r="E108" s="6"/>
      <c r="F108" s="6"/>
      <c r="G108" s="6"/>
      <c r="H108" s="6"/>
      <c r="I108" s="6"/>
      <c r="J108" s="6">
        <v>256.31</v>
      </c>
      <c r="K108" s="9">
        <f t="shared" si="2"/>
        <v>614.19000000000005</v>
      </c>
    </row>
    <row r="109" spans="1:11" ht="25.5">
      <c r="A109" s="25">
        <v>103.1</v>
      </c>
      <c r="B109" s="11" t="s">
        <v>117</v>
      </c>
      <c r="C109" s="6">
        <v>45</v>
      </c>
      <c r="D109" s="6">
        <v>75.98</v>
      </c>
      <c r="E109" s="6"/>
      <c r="F109" s="6"/>
      <c r="G109" s="6"/>
      <c r="H109" s="6"/>
      <c r="I109" s="6"/>
      <c r="J109" s="6">
        <v>48.39</v>
      </c>
      <c r="K109" s="9">
        <f t="shared" si="2"/>
        <v>169.37</v>
      </c>
    </row>
    <row r="110" spans="1:11">
      <c r="A110" s="25">
        <v>179.1</v>
      </c>
      <c r="B110" s="11" t="s">
        <v>118</v>
      </c>
      <c r="C110" s="6"/>
      <c r="D110" s="6">
        <v>531.73</v>
      </c>
      <c r="E110" s="6"/>
      <c r="F110" s="6"/>
      <c r="G110" s="6"/>
      <c r="H110" s="6"/>
      <c r="I110" s="6"/>
      <c r="J110" s="6">
        <v>432.98</v>
      </c>
      <c r="K110" s="9">
        <f t="shared" si="2"/>
        <v>964.71</v>
      </c>
    </row>
    <row r="111" spans="1:11">
      <c r="A111" s="25">
        <v>87.1</v>
      </c>
      <c r="B111" s="11" t="s">
        <v>119</v>
      </c>
      <c r="C111" s="6">
        <v>105.3</v>
      </c>
      <c r="D111" s="6">
        <v>181.47</v>
      </c>
      <c r="E111" s="6"/>
      <c r="F111" s="6"/>
      <c r="G111" s="6"/>
      <c r="H111" s="6"/>
      <c r="I111" s="6"/>
      <c r="J111" s="6">
        <v>196.11</v>
      </c>
      <c r="K111" s="14">
        <f t="shared" si="2"/>
        <v>482.88</v>
      </c>
    </row>
    <row r="112" spans="1:11" ht="25.5">
      <c r="A112" s="25">
        <v>71.099999999999994</v>
      </c>
      <c r="B112" s="12" t="s">
        <v>120</v>
      </c>
      <c r="C112" s="13">
        <v>67</v>
      </c>
      <c r="D112" s="13">
        <v>88.77</v>
      </c>
      <c r="E112" s="13"/>
      <c r="F112" s="13"/>
      <c r="G112" s="13"/>
      <c r="H112" s="13"/>
      <c r="I112" s="13"/>
      <c r="J112" s="13">
        <v>163.12</v>
      </c>
      <c r="K112" s="33">
        <f t="shared" si="2"/>
        <v>318.89</v>
      </c>
    </row>
    <row r="113" spans="1:11">
      <c r="A113" s="6">
        <v>113.1</v>
      </c>
      <c r="B113" s="11" t="s">
        <v>121</v>
      </c>
      <c r="C113" s="6"/>
      <c r="D113" s="6">
        <v>1130.18</v>
      </c>
      <c r="E113" s="6"/>
      <c r="F113" s="6"/>
      <c r="G113" s="6"/>
      <c r="H113" s="6"/>
      <c r="I113" s="6"/>
      <c r="J113" s="6">
        <v>2115.0700000000002</v>
      </c>
      <c r="K113" s="9">
        <f t="shared" si="2"/>
        <v>3245.25</v>
      </c>
    </row>
    <row r="114" spans="1:11" ht="25.5">
      <c r="A114" s="6">
        <v>83.2</v>
      </c>
      <c r="B114" s="11" t="s">
        <v>122</v>
      </c>
      <c r="C114" s="8">
        <v>397</v>
      </c>
      <c r="D114" s="8">
        <v>845.78</v>
      </c>
      <c r="E114" s="8"/>
      <c r="F114" s="8"/>
      <c r="G114" s="8"/>
      <c r="H114" s="8"/>
      <c r="I114" s="8"/>
      <c r="J114" s="8">
        <v>712.26</v>
      </c>
      <c r="K114" s="9">
        <f t="shared" si="2"/>
        <v>1955.04</v>
      </c>
    </row>
    <row r="115" spans="1:11">
      <c r="A115" s="6">
        <v>31.1</v>
      </c>
      <c r="B115" s="11" t="s">
        <v>123</v>
      </c>
      <c r="C115" s="8">
        <v>51.1</v>
      </c>
      <c r="D115" s="8">
        <v>102.2</v>
      </c>
      <c r="E115" s="8"/>
      <c r="F115" s="8"/>
      <c r="G115" s="8"/>
      <c r="H115" s="8"/>
      <c r="I115" s="8"/>
      <c r="J115" s="8">
        <v>102.2</v>
      </c>
      <c r="K115" s="9">
        <f t="shared" si="2"/>
        <v>255.5</v>
      </c>
    </row>
    <row r="116" spans="1:11">
      <c r="A116" s="6">
        <v>156.30000000000001</v>
      </c>
      <c r="B116" s="12" t="s">
        <v>124</v>
      </c>
      <c r="C116" s="8">
        <v>352.8</v>
      </c>
      <c r="D116" s="8">
        <v>1177.0999999999999</v>
      </c>
      <c r="E116" s="8"/>
      <c r="F116" s="8"/>
      <c r="G116" s="8"/>
      <c r="H116" s="8"/>
      <c r="I116" s="8"/>
      <c r="J116" s="8">
        <v>2528.89</v>
      </c>
      <c r="K116" s="9">
        <f t="shared" si="2"/>
        <v>4058.79</v>
      </c>
    </row>
    <row r="117" spans="1:11" ht="25.5">
      <c r="A117" s="34">
        <v>144.1</v>
      </c>
      <c r="B117" s="35" t="s">
        <v>125</v>
      </c>
      <c r="C117" s="36">
        <v>361</v>
      </c>
      <c r="D117" s="8">
        <v>1115.8499999999999</v>
      </c>
      <c r="E117" s="8"/>
      <c r="F117" s="8"/>
      <c r="G117" s="8"/>
      <c r="H117" s="8"/>
      <c r="I117" s="8"/>
      <c r="J117" s="8">
        <v>126.1</v>
      </c>
      <c r="K117" s="9">
        <f t="shared" si="2"/>
        <v>1602.9499999999998</v>
      </c>
    </row>
    <row r="118" spans="1:11">
      <c r="A118" s="6">
        <v>171</v>
      </c>
      <c r="B118" s="12" t="s">
        <v>126</v>
      </c>
      <c r="C118" s="8">
        <v>1060</v>
      </c>
      <c r="D118" s="8">
        <v>2202.12</v>
      </c>
      <c r="E118" s="8">
        <v>18.5</v>
      </c>
      <c r="F118" s="8"/>
      <c r="G118" s="8"/>
      <c r="H118" s="8"/>
      <c r="I118" s="8"/>
      <c r="J118" s="8">
        <v>998</v>
      </c>
      <c r="K118" s="9">
        <f t="shared" si="2"/>
        <v>4278.62</v>
      </c>
    </row>
    <row r="119" spans="1:11" ht="25.5">
      <c r="A119" s="6">
        <v>168.5</v>
      </c>
      <c r="B119" s="11" t="s">
        <v>127</v>
      </c>
      <c r="C119" s="6">
        <v>570.5</v>
      </c>
      <c r="D119" s="6">
        <v>1145.49</v>
      </c>
      <c r="E119" s="6"/>
      <c r="F119" s="6"/>
      <c r="G119" s="6">
        <v>270</v>
      </c>
      <c r="H119" s="6"/>
      <c r="I119" s="6"/>
      <c r="J119" s="6">
        <v>1156.0999999999999</v>
      </c>
      <c r="K119" s="9">
        <f t="shared" si="2"/>
        <v>3142.09</v>
      </c>
    </row>
    <row r="120" spans="1:11">
      <c r="A120" s="6">
        <v>168.3</v>
      </c>
      <c r="B120" s="11" t="s">
        <v>128</v>
      </c>
      <c r="C120" s="8"/>
      <c r="D120" s="8">
        <v>216.29</v>
      </c>
      <c r="E120" s="8"/>
      <c r="F120" s="8"/>
      <c r="G120" s="8"/>
      <c r="H120" s="8"/>
      <c r="I120" s="8">
        <v>27.1</v>
      </c>
      <c r="J120" s="8"/>
      <c r="K120" s="9">
        <f t="shared" si="2"/>
        <v>243.39</v>
      </c>
    </row>
    <row r="121" spans="1:11">
      <c r="A121" s="6">
        <v>168.2</v>
      </c>
      <c r="B121" s="12" t="s">
        <v>129</v>
      </c>
      <c r="C121" s="8"/>
      <c r="D121" s="8">
        <v>563.52</v>
      </c>
      <c r="E121" s="8"/>
      <c r="F121" s="8"/>
      <c r="G121" s="8"/>
      <c r="H121" s="8"/>
      <c r="I121" s="8"/>
      <c r="J121" s="8"/>
      <c r="K121" s="9">
        <f t="shared" si="2"/>
        <v>563.52</v>
      </c>
    </row>
    <row r="122" spans="1:11">
      <c r="A122" s="6">
        <v>168.4</v>
      </c>
      <c r="B122" s="11" t="s">
        <v>130</v>
      </c>
      <c r="C122" s="6"/>
      <c r="D122" s="6">
        <v>496.11</v>
      </c>
      <c r="E122" s="6"/>
      <c r="F122" s="6"/>
      <c r="G122" s="6"/>
      <c r="H122" s="6"/>
      <c r="I122" s="6"/>
      <c r="J122" s="6"/>
      <c r="K122" s="9">
        <f t="shared" si="2"/>
        <v>496.11</v>
      </c>
    </row>
    <row r="123" spans="1:11" ht="25.5">
      <c r="A123" s="6">
        <v>179.2</v>
      </c>
      <c r="B123" s="11" t="s">
        <v>131</v>
      </c>
      <c r="C123" s="6">
        <v>1200</v>
      </c>
      <c r="D123" s="6">
        <v>2551</v>
      </c>
      <c r="E123" s="6"/>
      <c r="F123" s="6"/>
      <c r="G123" s="6"/>
      <c r="H123" s="6"/>
      <c r="I123" s="6"/>
      <c r="J123" s="6">
        <v>3976</v>
      </c>
      <c r="K123" s="9">
        <f t="shared" si="2"/>
        <v>7727</v>
      </c>
    </row>
    <row r="124" spans="1:11">
      <c r="A124" s="6">
        <v>168.1</v>
      </c>
      <c r="B124" s="11" t="s">
        <v>132</v>
      </c>
      <c r="C124" s="6"/>
      <c r="D124" s="6">
        <v>145.91</v>
      </c>
      <c r="E124" s="6"/>
      <c r="F124" s="6"/>
      <c r="G124" s="6"/>
      <c r="H124" s="6">
        <v>341.59</v>
      </c>
      <c r="I124" s="6">
        <v>15.6</v>
      </c>
      <c r="J124" s="6"/>
      <c r="K124" s="9">
        <f t="shared" si="2"/>
        <v>503.1</v>
      </c>
    </row>
    <row r="125" spans="1:11">
      <c r="A125" s="6">
        <v>206.5</v>
      </c>
      <c r="B125" s="11" t="s">
        <v>133</v>
      </c>
      <c r="C125" s="6"/>
      <c r="D125" s="6">
        <v>726</v>
      </c>
      <c r="E125" s="6"/>
      <c r="F125" s="6"/>
      <c r="G125" s="6"/>
      <c r="H125" s="6"/>
      <c r="I125" s="6"/>
      <c r="J125" s="6"/>
      <c r="K125" s="9">
        <f t="shared" si="2"/>
        <v>726</v>
      </c>
    </row>
    <row r="126" spans="1:11">
      <c r="A126" s="3"/>
      <c r="B126" s="21" t="s">
        <v>133</v>
      </c>
      <c r="C126" s="4"/>
      <c r="D126" s="4"/>
      <c r="E126" s="20"/>
      <c r="F126" s="20"/>
      <c r="G126" s="20"/>
      <c r="H126" s="4"/>
      <c r="I126" s="4"/>
      <c r="J126" s="8"/>
      <c r="K126" s="9">
        <f t="shared" si="2"/>
        <v>0</v>
      </c>
    </row>
    <row r="127" spans="1:11">
      <c r="A127" s="6">
        <v>232</v>
      </c>
      <c r="B127" s="23" t="s">
        <v>134</v>
      </c>
      <c r="C127" s="8"/>
      <c r="D127" s="31">
        <v>499</v>
      </c>
      <c r="E127" s="8">
        <v>1172</v>
      </c>
      <c r="F127" s="8"/>
      <c r="G127" s="8"/>
      <c r="H127" s="8"/>
      <c r="I127" s="8"/>
      <c r="J127" s="31">
        <v>1485</v>
      </c>
      <c r="K127" s="9">
        <f t="shared" si="2"/>
        <v>3156</v>
      </c>
    </row>
    <row r="128" spans="1:11">
      <c r="A128" s="6">
        <v>200.5</v>
      </c>
      <c r="B128" s="37" t="s">
        <v>135</v>
      </c>
      <c r="C128" s="8"/>
      <c r="D128" s="31">
        <v>835</v>
      </c>
      <c r="E128" s="8"/>
      <c r="F128" s="8"/>
      <c r="G128" s="8"/>
      <c r="H128" s="8"/>
      <c r="I128" s="8"/>
      <c r="J128" s="8">
        <v>1313.2</v>
      </c>
      <c r="K128" s="9">
        <f t="shared" si="2"/>
        <v>2148.1999999999998</v>
      </c>
    </row>
    <row r="129" spans="1:11">
      <c r="A129" s="6"/>
      <c r="B129" s="28" t="s">
        <v>136</v>
      </c>
      <c r="C129" s="6"/>
      <c r="D129" s="6"/>
      <c r="E129" s="6"/>
      <c r="F129" s="6"/>
      <c r="G129" s="6"/>
      <c r="H129" s="6"/>
      <c r="I129" s="6"/>
      <c r="J129" s="6"/>
      <c r="K129" s="9">
        <f t="shared" si="2"/>
        <v>0</v>
      </c>
    </row>
    <row r="130" spans="1:11">
      <c r="A130" s="6">
        <v>200.3</v>
      </c>
      <c r="B130" s="11" t="s">
        <v>137</v>
      </c>
      <c r="C130" s="6"/>
      <c r="D130" s="22">
        <v>848</v>
      </c>
      <c r="E130" s="6"/>
      <c r="F130" s="6"/>
      <c r="G130" s="6"/>
      <c r="H130" s="6"/>
      <c r="I130" s="6"/>
      <c r="J130" s="22">
        <v>1930</v>
      </c>
      <c r="K130" s="9">
        <f t="shared" si="2"/>
        <v>2778</v>
      </c>
    </row>
    <row r="131" spans="1:11">
      <c r="A131" s="6"/>
      <c r="B131" s="11" t="s">
        <v>138</v>
      </c>
      <c r="C131" s="6"/>
      <c r="D131" s="6">
        <v>10</v>
      </c>
      <c r="E131" s="6">
        <v>1231</v>
      </c>
      <c r="F131" s="6"/>
      <c r="G131" s="6"/>
      <c r="H131" s="6"/>
      <c r="I131" s="6"/>
      <c r="J131" s="6">
        <v>1375</v>
      </c>
      <c r="K131" s="9">
        <f t="shared" si="2"/>
        <v>2616</v>
      </c>
    </row>
    <row r="132" spans="1:11">
      <c r="A132" s="3"/>
      <c r="B132" s="21" t="s">
        <v>139</v>
      </c>
      <c r="C132" s="3"/>
      <c r="D132" s="3"/>
      <c r="E132" s="5"/>
      <c r="F132" s="5"/>
      <c r="G132" s="5"/>
      <c r="H132" s="3"/>
      <c r="I132" s="3"/>
      <c r="J132" s="6"/>
      <c r="K132" s="9">
        <f t="shared" si="2"/>
        <v>0</v>
      </c>
    </row>
    <row r="133" spans="1:11">
      <c r="A133" s="6">
        <v>122.2</v>
      </c>
      <c r="B133" s="11" t="s">
        <v>140</v>
      </c>
      <c r="C133" s="6">
        <v>120</v>
      </c>
      <c r="D133" s="6"/>
      <c r="E133" s="6"/>
      <c r="F133" s="6"/>
      <c r="G133" s="6"/>
      <c r="H133" s="6"/>
      <c r="I133" s="6"/>
      <c r="J133" s="6"/>
      <c r="K133" s="9">
        <f t="shared" si="2"/>
        <v>120</v>
      </c>
    </row>
    <row r="134" spans="1:11" ht="25.5">
      <c r="A134" s="6">
        <v>177.1</v>
      </c>
      <c r="B134" s="11" t="s">
        <v>141</v>
      </c>
      <c r="C134" s="6">
        <v>239.5</v>
      </c>
      <c r="D134" s="6">
        <v>660.98</v>
      </c>
      <c r="E134" s="6"/>
      <c r="F134" s="6"/>
      <c r="G134" s="6"/>
      <c r="H134" s="6"/>
      <c r="I134" s="6"/>
      <c r="J134" s="6">
        <v>247.35</v>
      </c>
      <c r="K134" s="9">
        <f t="shared" si="2"/>
        <v>1147.83</v>
      </c>
    </row>
    <row r="135" spans="1:11">
      <c r="A135" s="6">
        <v>216.1</v>
      </c>
      <c r="B135" s="11" t="s">
        <v>142</v>
      </c>
      <c r="C135" s="6"/>
      <c r="D135" s="6">
        <v>176.4</v>
      </c>
      <c r="E135" s="6"/>
      <c r="F135" s="6"/>
      <c r="G135" s="6"/>
      <c r="H135" s="6"/>
      <c r="I135" s="6"/>
      <c r="J135" s="6">
        <v>1347.6</v>
      </c>
      <c r="K135" s="9">
        <f t="shared" si="2"/>
        <v>1524</v>
      </c>
    </row>
    <row r="136" spans="1:11">
      <c r="A136" s="6"/>
      <c r="B136" s="11" t="s">
        <v>142</v>
      </c>
      <c r="C136" s="6"/>
      <c r="D136" s="6"/>
      <c r="E136" s="6"/>
      <c r="F136" s="6"/>
      <c r="G136" s="6"/>
      <c r="H136" s="6"/>
      <c r="I136" s="6"/>
      <c r="J136" s="6">
        <v>1524</v>
      </c>
      <c r="K136" s="9">
        <f t="shared" si="2"/>
        <v>1524</v>
      </c>
    </row>
    <row r="137" spans="1:11">
      <c r="A137" s="6"/>
      <c r="B137" s="11" t="s">
        <v>143</v>
      </c>
      <c r="C137" s="6"/>
      <c r="D137" s="6"/>
      <c r="E137" s="6"/>
      <c r="F137" s="6"/>
      <c r="G137" s="6"/>
      <c r="H137" s="6"/>
      <c r="I137" s="6"/>
      <c r="J137" s="6">
        <v>506</v>
      </c>
      <c r="K137" s="9">
        <f t="shared" si="2"/>
        <v>506</v>
      </c>
    </row>
    <row r="138" spans="1:11">
      <c r="A138" s="6">
        <v>216.1</v>
      </c>
      <c r="B138" s="11" t="s">
        <v>144</v>
      </c>
      <c r="C138" s="6"/>
      <c r="D138" s="6"/>
      <c r="E138" s="6"/>
      <c r="F138" s="6"/>
      <c r="G138" s="6"/>
      <c r="H138" s="6"/>
      <c r="I138" s="6"/>
      <c r="J138" s="6">
        <v>765</v>
      </c>
      <c r="K138" s="9">
        <f t="shared" si="2"/>
        <v>765</v>
      </c>
    </row>
    <row r="139" spans="1:11">
      <c r="A139" s="6">
        <v>216.1</v>
      </c>
      <c r="B139" s="11" t="s">
        <v>145</v>
      </c>
      <c r="C139" s="6"/>
      <c r="D139" s="6"/>
      <c r="E139" s="6"/>
      <c r="F139" s="6"/>
      <c r="G139" s="6"/>
      <c r="H139" s="6"/>
      <c r="I139" s="6"/>
      <c r="J139" s="6">
        <v>1728</v>
      </c>
      <c r="K139" s="9">
        <f t="shared" si="2"/>
        <v>1728</v>
      </c>
    </row>
    <row r="140" spans="1:11">
      <c r="A140" s="3"/>
      <c r="B140" s="21" t="s">
        <v>146</v>
      </c>
      <c r="C140" s="3"/>
      <c r="D140" s="3"/>
      <c r="E140" s="5"/>
      <c r="F140" s="5"/>
      <c r="G140" s="5"/>
      <c r="H140" s="3"/>
      <c r="I140" s="3"/>
      <c r="J140" s="6"/>
      <c r="K140" s="9">
        <f t="shared" si="2"/>
        <v>0</v>
      </c>
    </row>
    <row r="141" spans="1:11">
      <c r="A141" s="3"/>
      <c r="B141" s="21" t="s">
        <v>147</v>
      </c>
      <c r="C141" s="3"/>
      <c r="D141" s="3"/>
      <c r="E141" s="5"/>
      <c r="F141" s="5"/>
      <c r="G141" s="5"/>
      <c r="H141" s="3"/>
      <c r="I141" s="3"/>
      <c r="J141" s="6"/>
      <c r="K141" s="9">
        <f t="shared" si="2"/>
        <v>0</v>
      </c>
    </row>
    <row r="142" spans="1:11">
      <c r="A142" s="6">
        <v>210.2</v>
      </c>
      <c r="B142" s="11" t="s">
        <v>148</v>
      </c>
      <c r="C142" s="6"/>
      <c r="D142" s="6">
        <v>310</v>
      </c>
      <c r="E142" s="6"/>
      <c r="F142" s="6"/>
      <c r="G142" s="6"/>
      <c r="H142" s="6"/>
      <c r="I142" s="6"/>
      <c r="J142" s="6"/>
      <c r="K142" s="9">
        <f t="shared" si="2"/>
        <v>310</v>
      </c>
    </row>
    <row r="143" spans="1:11">
      <c r="A143" s="3"/>
      <c r="B143" s="21" t="s">
        <v>149</v>
      </c>
      <c r="C143" s="3"/>
      <c r="D143" s="3"/>
      <c r="E143" s="5"/>
      <c r="F143" s="5"/>
      <c r="G143" s="5"/>
      <c r="H143" s="3"/>
      <c r="I143" s="3"/>
      <c r="J143" s="6"/>
      <c r="K143" s="9">
        <f t="shared" si="2"/>
        <v>0</v>
      </c>
    </row>
    <row r="144" spans="1:11">
      <c r="A144" s="6">
        <v>174.2</v>
      </c>
      <c r="B144" s="7" t="s">
        <v>150</v>
      </c>
      <c r="C144" s="6"/>
      <c r="D144" s="6"/>
      <c r="E144" s="6">
        <v>2229.6999999999998</v>
      </c>
      <c r="F144" s="6"/>
      <c r="G144" s="6"/>
      <c r="H144" s="6"/>
      <c r="I144" s="22"/>
      <c r="J144" s="22"/>
      <c r="K144" s="9">
        <f t="shared" si="2"/>
        <v>2229.6999999999998</v>
      </c>
    </row>
    <row r="145" spans="1:11">
      <c r="A145" s="6"/>
      <c r="B145" s="11" t="s">
        <v>151</v>
      </c>
      <c r="C145" s="6"/>
      <c r="D145" s="6"/>
      <c r="E145" s="6"/>
      <c r="F145" s="6"/>
      <c r="G145" s="6"/>
      <c r="H145" s="6"/>
      <c r="I145" s="6"/>
      <c r="J145" s="6">
        <v>1034</v>
      </c>
      <c r="K145" s="9">
        <f t="shared" si="2"/>
        <v>1034</v>
      </c>
    </row>
    <row r="146" spans="1:11">
      <c r="A146" s="3"/>
      <c r="B146" s="21" t="s">
        <v>152</v>
      </c>
      <c r="C146" s="3"/>
      <c r="D146" s="3"/>
      <c r="E146" s="5"/>
      <c r="F146" s="5"/>
      <c r="G146" s="5"/>
      <c r="H146" s="3"/>
      <c r="I146" s="3"/>
      <c r="J146" s="6"/>
      <c r="K146" s="9">
        <f t="shared" si="2"/>
        <v>0</v>
      </c>
    </row>
    <row r="147" spans="1:11">
      <c r="A147" s="6"/>
      <c r="B147" s="11" t="s">
        <v>153</v>
      </c>
      <c r="C147" s="22"/>
      <c r="D147" s="6"/>
      <c r="E147" s="6"/>
      <c r="F147" s="6"/>
      <c r="G147" s="6"/>
      <c r="H147" s="6"/>
      <c r="I147" s="6"/>
      <c r="J147" s="6">
        <v>2251.52</v>
      </c>
      <c r="K147" s="9">
        <f t="shared" si="2"/>
        <v>2251.52</v>
      </c>
    </row>
    <row r="148" spans="1:11">
      <c r="A148" s="6">
        <v>185.3</v>
      </c>
      <c r="B148" s="11" t="s">
        <v>154</v>
      </c>
      <c r="C148" s="6"/>
      <c r="D148" s="6">
        <v>380</v>
      </c>
      <c r="E148" s="6"/>
      <c r="F148" s="6"/>
      <c r="G148" s="6"/>
      <c r="H148" s="6"/>
      <c r="I148" s="6"/>
      <c r="J148" s="6"/>
      <c r="K148" s="9">
        <f t="shared" si="2"/>
        <v>380</v>
      </c>
    </row>
    <row r="149" spans="1:11">
      <c r="A149" s="3"/>
      <c r="B149" s="21" t="s">
        <v>155</v>
      </c>
      <c r="C149" s="3"/>
      <c r="D149" s="3"/>
      <c r="E149" s="5"/>
      <c r="F149" s="5"/>
      <c r="G149" s="5"/>
      <c r="H149" s="3"/>
      <c r="I149" s="3"/>
      <c r="J149" s="6"/>
      <c r="K149" s="9">
        <f t="shared" si="2"/>
        <v>0</v>
      </c>
    </row>
    <row r="150" spans="1:11">
      <c r="A150" s="6"/>
      <c r="B150" s="11" t="s">
        <v>156</v>
      </c>
      <c r="C150" s="6"/>
      <c r="D150" s="6"/>
      <c r="E150" s="6"/>
      <c r="F150" s="6"/>
      <c r="G150" s="6"/>
      <c r="H150" s="6"/>
      <c r="I150" s="6"/>
      <c r="J150" s="6">
        <v>1946</v>
      </c>
      <c r="K150" s="9">
        <f t="shared" si="2"/>
        <v>1946</v>
      </c>
    </row>
    <row r="151" spans="1:11">
      <c r="A151" s="3"/>
      <c r="B151" s="21" t="s">
        <v>157</v>
      </c>
      <c r="C151" s="3"/>
      <c r="D151" s="3"/>
      <c r="E151" s="5"/>
      <c r="F151" s="5"/>
      <c r="G151" s="5"/>
      <c r="H151" s="3"/>
      <c r="I151" s="3"/>
      <c r="J151" s="6"/>
      <c r="K151" s="9">
        <f t="shared" ref="K151:K214" si="3">SUM(C151:J151)</f>
        <v>0</v>
      </c>
    </row>
    <row r="152" spans="1:11">
      <c r="A152" s="6">
        <v>85.1</v>
      </c>
      <c r="B152" s="12" t="s">
        <v>158</v>
      </c>
      <c r="C152" s="13">
        <v>89</v>
      </c>
      <c r="D152" s="13">
        <v>213.6</v>
      </c>
      <c r="E152" s="13"/>
      <c r="F152" s="13"/>
      <c r="G152" s="13"/>
      <c r="H152" s="13"/>
      <c r="I152" s="13"/>
      <c r="J152" s="13">
        <v>204.7</v>
      </c>
      <c r="K152" s="9">
        <f t="shared" si="3"/>
        <v>507.3</v>
      </c>
    </row>
    <row r="153" spans="1:11">
      <c r="A153" s="3"/>
      <c r="B153" s="21" t="s">
        <v>159</v>
      </c>
      <c r="C153" s="3"/>
      <c r="D153" s="3"/>
      <c r="E153" s="5"/>
      <c r="F153" s="5"/>
      <c r="G153" s="5"/>
      <c r="H153" s="3"/>
      <c r="I153" s="3"/>
      <c r="J153" s="6"/>
      <c r="K153" s="9">
        <f t="shared" si="3"/>
        <v>0</v>
      </c>
    </row>
    <row r="154" spans="1:11">
      <c r="A154" s="3"/>
      <c r="B154" s="21" t="s">
        <v>160</v>
      </c>
      <c r="C154" s="3"/>
      <c r="D154" s="3"/>
      <c r="E154" s="5"/>
      <c r="F154" s="5"/>
      <c r="G154" s="5"/>
      <c r="H154" s="3"/>
      <c r="I154" s="3"/>
      <c r="J154" s="6"/>
      <c r="K154" s="9">
        <f t="shared" si="3"/>
        <v>0</v>
      </c>
    </row>
    <row r="155" spans="1:11">
      <c r="A155" s="6">
        <v>59.1</v>
      </c>
      <c r="B155" s="11" t="s">
        <v>161</v>
      </c>
      <c r="C155" s="6"/>
      <c r="D155" s="6">
        <v>112.41</v>
      </c>
      <c r="E155" s="6"/>
      <c r="F155" s="6"/>
      <c r="G155" s="6"/>
      <c r="H155" s="6"/>
      <c r="I155" s="6"/>
      <c r="J155" s="6">
        <v>455.81</v>
      </c>
      <c r="K155" s="9">
        <f t="shared" si="3"/>
        <v>568.22</v>
      </c>
    </row>
    <row r="156" spans="1:11">
      <c r="A156" s="6">
        <v>206.6</v>
      </c>
      <c r="B156" s="38" t="s">
        <v>162</v>
      </c>
      <c r="C156" s="6">
        <v>200</v>
      </c>
      <c r="D156" s="6"/>
      <c r="E156" s="6">
        <v>380</v>
      </c>
      <c r="F156" s="6"/>
      <c r="G156" s="6"/>
      <c r="H156" s="6"/>
      <c r="I156" s="6"/>
      <c r="J156" s="6">
        <v>180</v>
      </c>
      <c r="K156" s="9">
        <f t="shared" si="3"/>
        <v>760</v>
      </c>
    </row>
    <row r="157" spans="1:11">
      <c r="A157" s="3"/>
      <c r="B157" s="21" t="s">
        <v>163</v>
      </c>
      <c r="C157" s="3"/>
      <c r="D157" s="3"/>
      <c r="E157" s="5"/>
      <c r="F157" s="5"/>
      <c r="G157" s="5"/>
      <c r="H157" s="3"/>
      <c r="I157" s="3"/>
      <c r="J157" s="6"/>
      <c r="K157" s="9">
        <f t="shared" si="3"/>
        <v>0</v>
      </c>
    </row>
    <row r="158" spans="1:11">
      <c r="A158" s="6">
        <v>133.1</v>
      </c>
      <c r="B158" s="32" t="s">
        <v>164</v>
      </c>
      <c r="C158" s="6"/>
      <c r="D158" s="6">
        <v>846.19</v>
      </c>
      <c r="E158" s="6"/>
      <c r="F158" s="6"/>
      <c r="G158" s="6"/>
      <c r="H158" s="6"/>
      <c r="I158" s="6"/>
      <c r="J158" s="6">
        <v>418.59</v>
      </c>
      <c r="K158" s="9">
        <f t="shared" si="3"/>
        <v>1264.78</v>
      </c>
    </row>
    <row r="159" spans="1:11" ht="38.25">
      <c r="A159" s="6">
        <v>122.1</v>
      </c>
      <c r="B159" s="11" t="s">
        <v>165</v>
      </c>
      <c r="C159" s="6">
        <v>317</v>
      </c>
      <c r="D159" s="6">
        <v>573.71</v>
      </c>
      <c r="E159" s="6"/>
      <c r="F159" s="6"/>
      <c r="G159" s="6"/>
      <c r="H159" s="6"/>
      <c r="I159" s="6"/>
      <c r="J159" s="6">
        <v>315.5</v>
      </c>
      <c r="K159" s="9">
        <f t="shared" si="3"/>
        <v>1206.21</v>
      </c>
    </row>
    <row r="160" spans="1:11">
      <c r="A160" s="6">
        <v>201.6</v>
      </c>
      <c r="B160" s="11" t="s">
        <v>166</v>
      </c>
      <c r="C160" s="18"/>
      <c r="D160" s="18">
        <v>849</v>
      </c>
      <c r="E160" s="18"/>
      <c r="F160" s="18"/>
      <c r="G160" s="18"/>
      <c r="H160" s="18"/>
      <c r="I160" s="18"/>
      <c r="J160" s="18"/>
      <c r="K160" s="9">
        <f t="shared" si="3"/>
        <v>849</v>
      </c>
    </row>
    <row r="161" spans="1:11">
      <c r="A161" s="3"/>
      <c r="B161" s="21" t="s">
        <v>167</v>
      </c>
      <c r="C161" s="3"/>
      <c r="D161" s="3"/>
      <c r="E161" s="5"/>
      <c r="F161" s="5"/>
      <c r="G161" s="5"/>
      <c r="H161" s="3"/>
      <c r="I161" s="3"/>
      <c r="J161" s="6"/>
      <c r="K161" s="9">
        <f t="shared" si="3"/>
        <v>0</v>
      </c>
    </row>
    <row r="162" spans="1:11">
      <c r="A162" s="6"/>
      <c r="B162" s="11" t="s">
        <v>168</v>
      </c>
      <c r="C162" s="6"/>
      <c r="D162" s="6">
        <v>3122</v>
      </c>
      <c r="E162" s="6">
        <v>6160</v>
      </c>
      <c r="F162" s="6"/>
      <c r="G162" s="6"/>
      <c r="H162" s="6"/>
      <c r="I162" s="6"/>
      <c r="J162" s="6">
        <v>9628</v>
      </c>
      <c r="K162" s="9">
        <f t="shared" si="3"/>
        <v>18910</v>
      </c>
    </row>
    <row r="163" spans="1:11">
      <c r="A163" s="6"/>
      <c r="B163" s="28" t="s">
        <v>169</v>
      </c>
      <c r="C163" s="6"/>
      <c r="D163" s="6"/>
      <c r="E163" s="6"/>
      <c r="F163" s="6"/>
      <c r="G163" s="6"/>
      <c r="H163" s="6"/>
      <c r="I163" s="6"/>
      <c r="J163" s="6"/>
      <c r="K163" s="9">
        <f t="shared" si="3"/>
        <v>0</v>
      </c>
    </row>
    <row r="164" spans="1:11">
      <c r="A164" s="3"/>
      <c r="B164" s="21" t="s">
        <v>170</v>
      </c>
      <c r="C164" s="3"/>
      <c r="D164" s="3"/>
      <c r="E164" s="5"/>
      <c r="F164" s="5"/>
      <c r="G164" s="5"/>
      <c r="H164" s="3"/>
      <c r="I164" s="3"/>
      <c r="J164" s="6"/>
      <c r="K164" s="9">
        <f t="shared" si="3"/>
        <v>0</v>
      </c>
    </row>
    <row r="165" spans="1:11">
      <c r="A165" s="3"/>
      <c r="B165" s="15" t="s">
        <v>171</v>
      </c>
      <c r="C165" s="6">
        <v>120</v>
      </c>
      <c r="D165" s="6">
        <v>1829</v>
      </c>
      <c r="E165" s="6"/>
      <c r="F165" s="6"/>
      <c r="G165" s="6"/>
      <c r="H165" s="6"/>
      <c r="I165" s="6"/>
      <c r="J165" s="6">
        <v>1402</v>
      </c>
      <c r="K165" s="9">
        <f t="shared" si="3"/>
        <v>3351</v>
      </c>
    </row>
    <row r="166" spans="1:11">
      <c r="A166" s="6">
        <v>175.3</v>
      </c>
      <c r="B166" s="11" t="s">
        <v>172</v>
      </c>
      <c r="C166" s="6"/>
      <c r="D166" s="6">
        <v>288.45</v>
      </c>
      <c r="E166" s="6"/>
      <c r="F166" s="6">
        <v>49</v>
      </c>
      <c r="G166" s="6"/>
      <c r="H166" s="6"/>
      <c r="I166" s="6">
        <v>2.1</v>
      </c>
      <c r="J166" s="6"/>
      <c r="K166" s="9">
        <f t="shared" si="3"/>
        <v>339.55</v>
      </c>
    </row>
    <row r="167" spans="1:11">
      <c r="A167" s="6"/>
      <c r="B167" s="7" t="s">
        <v>173</v>
      </c>
      <c r="C167" s="6"/>
      <c r="D167" s="6"/>
      <c r="E167" s="6">
        <v>220</v>
      </c>
      <c r="F167" s="6"/>
      <c r="G167" s="6"/>
      <c r="H167" s="6"/>
      <c r="I167" s="22"/>
      <c r="J167" s="22">
        <v>250</v>
      </c>
      <c r="K167" s="9">
        <f t="shared" si="3"/>
        <v>470</v>
      </c>
    </row>
    <row r="168" spans="1:11">
      <c r="A168" s="39">
        <v>75.2</v>
      </c>
      <c r="B168" s="11" t="s">
        <v>174</v>
      </c>
      <c r="C168" s="6">
        <v>126</v>
      </c>
      <c r="D168" s="6">
        <v>34.5</v>
      </c>
      <c r="E168" s="6"/>
      <c r="F168" s="6"/>
      <c r="G168" s="6"/>
      <c r="H168" s="6"/>
      <c r="I168" s="6"/>
      <c r="J168" s="6">
        <v>1327</v>
      </c>
      <c r="K168" s="9">
        <f t="shared" si="3"/>
        <v>1487.5</v>
      </c>
    </row>
    <row r="169" spans="1:11" ht="25.5">
      <c r="A169" s="6">
        <v>214</v>
      </c>
      <c r="B169" s="11" t="s">
        <v>175</v>
      </c>
      <c r="C169" s="6"/>
      <c r="D169" s="6">
        <v>573.6</v>
      </c>
      <c r="E169" s="22">
        <v>266.39999999999998</v>
      </c>
      <c r="F169" s="6"/>
      <c r="G169" s="6"/>
      <c r="H169" s="6"/>
      <c r="I169" s="22"/>
      <c r="J169" s="22">
        <v>2050</v>
      </c>
      <c r="K169" s="9">
        <f t="shared" si="3"/>
        <v>2890</v>
      </c>
    </row>
    <row r="170" spans="1:11" ht="25.5">
      <c r="A170" s="39">
        <v>75.099999999999994</v>
      </c>
      <c r="B170" s="2" t="s">
        <v>176</v>
      </c>
      <c r="C170" s="6">
        <v>362</v>
      </c>
      <c r="D170" s="6">
        <v>420</v>
      </c>
      <c r="E170" s="6">
        <v>40</v>
      </c>
      <c r="F170" s="6"/>
      <c r="G170" s="6"/>
      <c r="H170" s="6"/>
      <c r="I170" s="6"/>
      <c r="J170" s="6">
        <v>384</v>
      </c>
      <c r="K170" s="9">
        <f t="shared" si="3"/>
        <v>1206</v>
      </c>
    </row>
    <row r="171" spans="1:11">
      <c r="A171" s="6">
        <v>69.099999999999994</v>
      </c>
      <c r="B171" s="11" t="s">
        <v>177</v>
      </c>
      <c r="C171" s="6"/>
      <c r="D171" s="6"/>
      <c r="E171" s="6"/>
      <c r="F171" s="6"/>
      <c r="G171" s="6"/>
      <c r="H171" s="6"/>
      <c r="I171" s="6"/>
      <c r="J171" s="6">
        <v>1682.75</v>
      </c>
      <c r="K171" s="9">
        <f t="shared" si="3"/>
        <v>1682.75</v>
      </c>
    </row>
    <row r="172" spans="1:11">
      <c r="A172" s="6">
        <v>11.1</v>
      </c>
      <c r="B172" s="11" t="s">
        <v>178</v>
      </c>
      <c r="C172" s="6">
        <v>45</v>
      </c>
      <c r="D172" s="8">
        <v>135.19999999999999</v>
      </c>
      <c r="E172" s="8">
        <v>40.28</v>
      </c>
      <c r="F172" s="8"/>
      <c r="G172" s="8"/>
      <c r="H172" s="8"/>
      <c r="I172" s="8"/>
      <c r="J172" s="8">
        <v>272.17</v>
      </c>
      <c r="K172" s="9">
        <f t="shared" si="3"/>
        <v>492.65</v>
      </c>
    </row>
    <row r="173" spans="1:11" ht="25.5">
      <c r="A173" s="6">
        <v>6.2</v>
      </c>
      <c r="B173" s="11" t="s">
        <v>179</v>
      </c>
      <c r="C173" s="6">
        <v>204</v>
      </c>
      <c r="D173" s="8">
        <v>415.2</v>
      </c>
      <c r="E173" s="8"/>
      <c r="F173" s="8"/>
      <c r="G173" s="8"/>
      <c r="H173" s="8"/>
      <c r="I173" s="8"/>
      <c r="J173" s="8">
        <v>374.6</v>
      </c>
      <c r="K173" s="9">
        <f t="shared" si="3"/>
        <v>993.80000000000007</v>
      </c>
    </row>
    <row r="174" spans="1:11" ht="25.5">
      <c r="A174" s="6">
        <v>27.2</v>
      </c>
      <c r="B174" s="11" t="s">
        <v>180</v>
      </c>
      <c r="C174" s="6">
        <v>136</v>
      </c>
      <c r="D174" s="8">
        <v>258</v>
      </c>
      <c r="E174" s="8"/>
      <c r="F174" s="8"/>
      <c r="G174" s="8">
        <v>24</v>
      </c>
      <c r="H174" s="8"/>
      <c r="I174" s="8"/>
      <c r="J174" s="8">
        <v>418</v>
      </c>
      <c r="K174" s="9">
        <f t="shared" si="3"/>
        <v>836</v>
      </c>
    </row>
    <row r="175" spans="1:11" ht="25.5">
      <c r="A175" s="6">
        <v>217</v>
      </c>
      <c r="B175" s="11" t="s">
        <v>181</v>
      </c>
      <c r="C175" s="22">
        <v>217</v>
      </c>
      <c r="D175" s="31">
        <v>1409.9</v>
      </c>
      <c r="E175" s="31">
        <v>108</v>
      </c>
      <c r="F175" s="8"/>
      <c r="G175" s="31">
        <v>108</v>
      </c>
      <c r="H175" s="8"/>
      <c r="I175" s="8"/>
      <c r="J175" s="31">
        <v>3300.69</v>
      </c>
      <c r="K175" s="9">
        <f t="shared" si="3"/>
        <v>5143.59</v>
      </c>
    </row>
    <row r="176" spans="1:11">
      <c r="A176" s="6">
        <v>167.8</v>
      </c>
      <c r="B176" s="7" t="s">
        <v>182</v>
      </c>
      <c r="C176" s="6"/>
      <c r="D176" s="8">
        <v>1290</v>
      </c>
      <c r="E176" s="8"/>
      <c r="F176" s="8">
        <v>2548.3000000000002</v>
      </c>
      <c r="G176" s="8"/>
      <c r="H176" s="8"/>
      <c r="I176" s="31">
        <v>47</v>
      </c>
      <c r="J176" s="31">
        <v>4120</v>
      </c>
      <c r="K176" s="9">
        <f t="shared" si="3"/>
        <v>8005.3</v>
      </c>
    </row>
    <row r="177" spans="1:11">
      <c r="A177" s="6">
        <v>202.4</v>
      </c>
      <c r="B177" s="11" t="s">
        <v>183</v>
      </c>
      <c r="C177" s="6"/>
      <c r="D177" s="8">
        <v>176.8</v>
      </c>
      <c r="E177" s="8"/>
      <c r="F177" s="8"/>
      <c r="G177" s="8"/>
      <c r="H177" s="8"/>
      <c r="I177" s="8"/>
      <c r="J177" s="31">
        <v>648</v>
      </c>
      <c r="K177" s="9">
        <f t="shared" si="3"/>
        <v>824.8</v>
      </c>
    </row>
    <row r="178" spans="1:11" ht="25.5">
      <c r="A178" s="6">
        <v>202.3</v>
      </c>
      <c r="B178" s="11" t="s">
        <v>184</v>
      </c>
      <c r="C178" s="6">
        <v>822</v>
      </c>
      <c r="D178" s="8"/>
      <c r="E178" s="8"/>
      <c r="F178" s="8"/>
      <c r="G178" s="8"/>
      <c r="H178" s="8"/>
      <c r="I178" s="8"/>
      <c r="J178" s="8"/>
      <c r="K178" s="9">
        <f t="shared" si="3"/>
        <v>822</v>
      </c>
    </row>
    <row r="179" spans="1:11" ht="25.5">
      <c r="A179" s="6">
        <v>201.4</v>
      </c>
      <c r="B179" s="11" t="s">
        <v>185</v>
      </c>
      <c r="C179" s="22">
        <v>300</v>
      </c>
      <c r="D179" s="31"/>
      <c r="E179" s="31"/>
      <c r="F179" s="31"/>
      <c r="G179" s="31"/>
      <c r="H179" s="31"/>
      <c r="I179" s="31"/>
      <c r="J179" s="31">
        <v>600</v>
      </c>
      <c r="K179" s="9">
        <f t="shared" si="3"/>
        <v>900</v>
      </c>
    </row>
    <row r="180" spans="1:11" ht="25.5">
      <c r="A180" s="8">
        <v>201.2</v>
      </c>
      <c r="B180" s="11" t="s">
        <v>186</v>
      </c>
      <c r="C180" s="22">
        <v>205</v>
      </c>
      <c r="D180" s="22">
        <v>669.2</v>
      </c>
      <c r="E180" s="31">
        <v>65</v>
      </c>
      <c r="F180" s="31"/>
      <c r="G180" s="31"/>
      <c r="H180" s="31"/>
      <c r="I180" s="31"/>
      <c r="J180" s="31">
        <v>745</v>
      </c>
      <c r="K180" s="9">
        <f t="shared" si="3"/>
        <v>1684.2</v>
      </c>
    </row>
    <row r="181" spans="1:11">
      <c r="A181" s="8">
        <v>141.30000000000001</v>
      </c>
      <c r="B181" s="11" t="s">
        <v>187</v>
      </c>
      <c r="C181" s="6"/>
      <c r="D181" s="8">
        <v>95</v>
      </c>
      <c r="E181" s="8"/>
      <c r="F181" s="8"/>
      <c r="G181" s="8"/>
      <c r="H181" s="8"/>
      <c r="I181" s="8"/>
      <c r="J181" s="8">
        <v>814</v>
      </c>
      <c r="K181" s="9">
        <f t="shared" si="3"/>
        <v>909</v>
      </c>
    </row>
    <row r="182" spans="1:11" ht="25.5">
      <c r="A182" s="6">
        <v>141</v>
      </c>
      <c r="B182" s="7" t="s">
        <v>188</v>
      </c>
      <c r="C182" s="6">
        <v>234</v>
      </c>
      <c r="D182" s="8">
        <v>1016</v>
      </c>
      <c r="E182" s="8"/>
      <c r="F182" s="8"/>
      <c r="G182" s="8"/>
      <c r="H182" s="8"/>
      <c r="I182" s="8"/>
      <c r="J182" s="8"/>
      <c r="K182" s="9">
        <f t="shared" si="3"/>
        <v>1250</v>
      </c>
    </row>
    <row r="183" spans="1:11" ht="38.25">
      <c r="A183" s="8">
        <v>149.19999999999999</v>
      </c>
      <c r="B183" s="11" t="s">
        <v>189</v>
      </c>
      <c r="C183" s="6"/>
      <c r="D183" s="6"/>
      <c r="E183" s="8"/>
      <c r="F183" s="8">
        <v>620</v>
      </c>
      <c r="G183" s="8"/>
      <c r="H183" s="8"/>
      <c r="I183" s="8"/>
      <c r="J183" s="8">
        <v>410</v>
      </c>
      <c r="K183" s="9">
        <f t="shared" si="3"/>
        <v>1030</v>
      </c>
    </row>
    <row r="184" spans="1:11" ht="25.5">
      <c r="A184" s="8">
        <v>201.3</v>
      </c>
      <c r="B184" s="11" t="s">
        <v>190</v>
      </c>
      <c r="C184" s="40">
        <v>327</v>
      </c>
      <c r="D184" s="40">
        <v>1072</v>
      </c>
      <c r="E184" s="31">
        <v>66</v>
      </c>
      <c r="F184" s="31"/>
      <c r="G184" s="31"/>
      <c r="H184" s="31"/>
      <c r="I184" s="31"/>
      <c r="J184" s="31">
        <v>856</v>
      </c>
      <c r="K184" s="9">
        <f t="shared" si="3"/>
        <v>2321</v>
      </c>
    </row>
    <row r="185" spans="1:11" ht="25.5">
      <c r="A185" s="6">
        <v>201</v>
      </c>
      <c r="B185" s="11" t="s">
        <v>191</v>
      </c>
      <c r="C185" s="22">
        <v>264</v>
      </c>
      <c r="D185" s="22">
        <v>547.29999999999995</v>
      </c>
      <c r="E185" s="22">
        <v>142.6</v>
      </c>
      <c r="F185" s="22"/>
      <c r="G185" s="22"/>
      <c r="H185" s="22"/>
      <c r="I185" s="22"/>
      <c r="J185" s="22">
        <v>530</v>
      </c>
      <c r="K185" s="9">
        <f t="shared" si="3"/>
        <v>1483.9</v>
      </c>
    </row>
    <row r="186" spans="1:11">
      <c r="A186" s="25">
        <v>41.1</v>
      </c>
      <c r="B186" s="29" t="s">
        <v>192</v>
      </c>
      <c r="C186" s="13">
        <v>78</v>
      </c>
      <c r="D186" s="13">
        <v>248.3</v>
      </c>
      <c r="E186" s="13"/>
      <c r="F186" s="13"/>
      <c r="G186" s="13"/>
      <c r="H186" s="13"/>
      <c r="I186" s="13"/>
      <c r="J186" s="13">
        <v>492.25</v>
      </c>
      <c r="K186" s="9">
        <f t="shared" si="3"/>
        <v>818.55</v>
      </c>
    </row>
    <row r="187" spans="1:11" ht="25.5">
      <c r="A187" s="6">
        <v>141.19999999999999</v>
      </c>
      <c r="B187" s="41" t="s">
        <v>193</v>
      </c>
      <c r="C187" s="6">
        <v>64</v>
      </c>
      <c r="D187" s="6"/>
      <c r="E187" s="6"/>
      <c r="F187" s="6">
        <v>172</v>
      </c>
      <c r="G187" s="6"/>
      <c r="H187" s="6"/>
      <c r="I187" s="6"/>
      <c r="J187" s="6"/>
      <c r="K187" s="9">
        <f t="shared" si="3"/>
        <v>236</v>
      </c>
    </row>
    <row r="188" spans="1:11" ht="38.25">
      <c r="A188" s="6">
        <v>85</v>
      </c>
      <c r="B188" s="11" t="s">
        <v>194</v>
      </c>
      <c r="C188" s="6">
        <v>164</v>
      </c>
      <c r="D188" s="6">
        <v>474.34</v>
      </c>
      <c r="E188" s="6">
        <v>63.5</v>
      </c>
      <c r="F188" s="6"/>
      <c r="G188" s="6"/>
      <c r="H188" s="6"/>
      <c r="I188" s="6"/>
      <c r="J188" s="6">
        <v>1506.53</v>
      </c>
      <c r="K188" s="9">
        <f t="shared" si="3"/>
        <v>2208.37</v>
      </c>
    </row>
    <row r="189" spans="1:11" ht="25.5">
      <c r="A189" s="6">
        <v>141.5</v>
      </c>
      <c r="B189" s="7" t="s">
        <v>195</v>
      </c>
      <c r="C189" s="6">
        <v>100</v>
      </c>
      <c r="D189" s="6"/>
      <c r="E189" s="6"/>
      <c r="F189" s="6">
        <v>526.41</v>
      </c>
      <c r="G189" s="6"/>
      <c r="H189" s="6"/>
      <c r="I189" s="6"/>
      <c r="J189" s="6">
        <v>102.8</v>
      </c>
      <c r="K189" s="9">
        <f t="shared" si="3"/>
        <v>729.20999999999992</v>
      </c>
    </row>
    <row r="190" spans="1:11">
      <c r="A190" s="6">
        <v>141.4</v>
      </c>
      <c r="B190" s="26" t="s">
        <v>196</v>
      </c>
      <c r="C190" s="6"/>
      <c r="D190" s="6"/>
      <c r="E190" s="6"/>
      <c r="F190" s="6">
        <v>666.33</v>
      </c>
      <c r="G190" s="6"/>
      <c r="H190" s="6"/>
      <c r="I190" s="6"/>
      <c r="J190" s="6">
        <v>33.35</v>
      </c>
      <c r="K190" s="9">
        <f t="shared" si="3"/>
        <v>699.68000000000006</v>
      </c>
    </row>
    <row r="191" spans="1:11" ht="25.5">
      <c r="A191" s="6">
        <v>3.1</v>
      </c>
      <c r="B191" s="11" t="s">
        <v>197</v>
      </c>
      <c r="C191" s="6">
        <v>116.28</v>
      </c>
      <c r="D191" s="22">
        <v>920.74</v>
      </c>
      <c r="E191" s="6"/>
      <c r="F191" s="6"/>
      <c r="G191" s="6"/>
      <c r="H191" s="6"/>
      <c r="I191" s="6"/>
      <c r="J191" s="6">
        <v>118.17</v>
      </c>
      <c r="K191" s="9">
        <f t="shared" si="3"/>
        <v>1155.19</v>
      </c>
    </row>
    <row r="192" spans="1:11" ht="25.5">
      <c r="A192" s="6">
        <v>134.5</v>
      </c>
      <c r="B192" s="11" t="s">
        <v>198</v>
      </c>
      <c r="C192" s="6"/>
      <c r="D192" s="6"/>
      <c r="E192" s="6"/>
      <c r="F192" s="6">
        <v>423</v>
      </c>
      <c r="G192" s="6"/>
      <c r="H192" s="6"/>
      <c r="I192" s="6"/>
      <c r="J192" s="6">
        <v>321</v>
      </c>
      <c r="K192" s="9">
        <f t="shared" si="3"/>
        <v>744</v>
      </c>
    </row>
    <row r="193" spans="1:12" ht="25.5">
      <c r="A193" s="6">
        <v>49</v>
      </c>
      <c r="B193" s="11" t="s">
        <v>199</v>
      </c>
      <c r="C193" s="6">
        <v>439.07</v>
      </c>
      <c r="D193" s="6">
        <v>401.98</v>
      </c>
      <c r="E193" s="6">
        <v>36.200000000000003</v>
      </c>
      <c r="F193" s="6"/>
      <c r="G193" s="6"/>
      <c r="H193" s="6"/>
      <c r="I193" s="6"/>
      <c r="J193" s="6">
        <v>62.96</v>
      </c>
      <c r="K193" s="9">
        <f t="shared" si="3"/>
        <v>940.21</v>
      </c>
    </row>
    <row r="194" spans="1:12">
      <c r="A194" s="6">
        <v>134.19999999999999</v>
      </c>
      <c r="B194" s="7" t="s">
        <v>200</v>
      </c>
      <c r="C194" s="6"/>
      <c r="D194" s="6">
        <v>38.58</v>
      </c>
      <c r="E194" s="6"/>
      <c r="F194" s="6"/>
      <c r="G194" s="6"/>
      <c r="H194" s="6"/>
      <c r="I194" s="6"/>
      <c r="J194" s="6"/>
      <c r="K194" s="9">
        <f t="shared" si="3"/>
        <v>38.58</v>
      </c>
      <c r="L194" s="1" t="s">
        <v>201</v>
      </c>
    </row>
    <row r="195" spans="1:12" ht="25.5">
      <c r="A195" s="6">
        <v>143.19999999999999</v>
      </c>
      <c r="B195" s="12" t="s">
        <v>202</v>
      </c>
      <c r="C195" s="8">
        <v>52</v>
      </c>
      <c r="D195" s="8">
        <v>514</v>
      </c>
      <c r="E195" s="8"/>
      <c r="F195" s="8"/>
      <c r="G195" s="8"/>
      <c r="H195" s="8"/>
      <c r="I195" s="8"/>
      <c r="J195" s="8">
        <v>248</v>
      </c>
      <c r="K195" s="9">
        <f t="shared" si="3"/>
        <v>814</v>
      </c>
    </row>
    <row r="196" spans="1:12">
      <c r="A196" s="6">
        <v>141.1</v>
      </c>
      <c r="B196" s="7" t="s">
        <v>203</v>
      </c>
      <c r="C196" s="8">
        <v>113</v>
      </c>
      <c r="D196" s="8">
        <v>104.06</v>
      </c>
      <c r="E196" s="8"/>
      <c r="F196" s="8"/>
      <c r="G196" s="8"/>
      <c r="H196" s="8"/>
      <c r="I196" s="8"/>
      <c r="J196" s="8"/>
      <c r="K196" s="9">
        <f t="shared" si="3"/>
        <v>217.06</v>
      </c>
    </row>
    <row r="197" spans="1:12" ht="38.25">
      <c r="A197" s="6">
        <v>84.2</v>
      </c>
      <c r="B197" s="12" t="s">
        <v>204</v>
      </c>
      <c r="C197" s="8">
        <v>152</v>
      </c>
      <c r="D197" s="8">
        <v>451.15</v>
      </c>
      <c r="E197" s="8">
        <v>115.12</v>
      </c>
      <c r="F197" s="8"/>
      <c r="G197" s="8"/>
      <c r="H197" s="8"/>
      <c r="I197" s="8"/>
      <c r="J197" s="8">
        <v>684.04</v>
      </c>
      <c r="K197" s="9">
        <f t="shared" si="3"/>
        <v>1402.31</v>
      </c>
    </row>
    <row r="198" spans="1:12" ht="25.5">
      <c r="A198" s="6">
        <v>84.6</v>
      </c>
      <c r="B198" s="11" t="s">
        <v>205</v>
      </c>
      <c r="C198" s="6">
        <v>48</v>
      </c>
      <c r="D198" s="22">
        <v>176.23</v>
      </c>
      <c r="E198" s="6"/>
      <c r="F198" s="6"/>
      <c r="G198" s="6"/>
      <c r="H198" s="6"/>
      <c r="I198" s="6"/>
      <c r="J198" s="6">
        <v>323.56</v>
      </c>
      <c r="K198" s="9">
        <f t="shared" si="3"/>
        <v>547.79</v>
      </c>
    </row>
    <row r="199" spans="1:12">
      <c r="A199" s="6">
        <v>212.2</v>
      </c>
      <c r="B199" s="7" t="s">
        <v>206</v>
      </c>
      <c r="C199" s="6"/>
      <c r="D199" s="6">
        <v>668</v>
      </c>
      <c r="E199" s="6"/>
      <c r="F199" s="6"/>
      <c r="G199" s="6"/>
      <c r="H199" s="6"/>
      <c r="I199" s="6"/>
      <c r="J199" s="6">
        <v>3110</v>
      </c>
      <c r="K199" s="9">
        <f t="shared" si="3"/>
        <v>3778</v>
      </c>
    </row>
    <row r="200" spans="1:12">
      <c r="A200" s="6">
        <v>142.19999999999999</v>
      </c>
      <c r="B200" s="11" t="s">
        <v>207</v>
      </c>
      <c r="C200" s="6"/>
      <c r="D200" s="6"/>
      <c r="E200" s="6"/>
      <c r="F200" s="6"/>
      <c r="G200" s="6"/>
      <c r="H200" s="6"/>
      <c r="I200" s="6">
        <v>45</v>
      </c>
      <c r="J200" s="6"/>
      <c r="K200" s="9">
        <f t="shared" si="3"/>
        <v>45</v>
      </c>
    </row>
    <row r="201" spans="1:12" ht="38.25">
      <c r="A201" s="6">
        <v>72.2</v>
      </c>
      <c r="B201" s="12" t="s">
        <v>208</v>
      </c>
      <c r="C201" s="8">
        <v>82</v>
      </c>
      <c r="D201" s="8"/>
      <c r="E201" s="31">
        <v>246</v>
      </c>
      <c r="F201" s="8"/>
      <c r="G201" s="8"/>
      <c r="H201" s="8"/>
      <c r="I201" s="31"/>
      <c r="J201" s="31">
        <v>83</v>
      </c>
      <c r="K201" s="9">
        <f t="shared" si="3"/>
        <v>411</v>
      </c>
    </row>
    <row r="202" spans="1:12">
      <c r="A202" s="6">
        <v>48</v>
      </c>
      <c r="B202" s="11" t="s">
        <v>209</v>
      </c>
      <c r="C202" s="8">
        <v>161.55000000000001</v>
      </c>
      <c r="D202" s="8">
        <v>878.45</v>
      </c>
      <c r="E202" s="8">
        <v>133.37</v>
      </c>
      <c r="F202" s="8"/>
      <c r="G202" s="8"/>
      <c r="H202" s="8"/>
      <c r="I202" s="8"/>
      <c r="J202" s="8">
        <v>824.73</v>
      </c>
      <c r="K202" s="9">
        <f t="shared" si="3"/>
        <v>1998.1</v>
      </c>
    </row>
    <row r="203" spans="1:12" ht="25.5">
      <c r="A203" s="6">
        <v>142.1</v>
      </c>
      <c r="B203" s="12" t="s">
        <v>210</v>
      </c>
      <c r="C203" s="8">
        <v>45</v>
      </c>
      <c r="D203" s="8">
        <v>312.81</v>
      </c>
      <c r="E203" s="8"/>
      <c r="F203" s="8"/>
      <c r="G203" s="8"/>
      <c r="H203" s="8"/>
      <c r="I203" s="8"/>
      <c r="J203" s="8">
        <v>227.3</v>
      </c>
      <c r="K203" s="9">
        <f t="shared" si="3"/>
        <v>585.11</v>
      </c>
    </row>
    <row r="204" spans="1:12" ht="25.5">
      <c r="A204" s="34">
        <v>213.1</v>
      </c>
      <c r="B204" s="11" t="s">
        <v>211</v>
      </c>
      <c r="C204" s="42"/>
      <c r="D204" s="6">
        <v>32.049999999999997</v>
      </c>
      <c r="E204" s="6"/>
      <c r="F204" s="6"/>
      <c r="G204" s="6"/>
      <c r="H204" s="6"/>
      <c r="I204" s="6"/>
      <c r="J204" s="6">
        <v>2637.61</v>
      </c>
      <c r="K204" s="9">
        <f t="shared" si="3"/>
        <v>2669.6600000000003</v>
      </c>
    </row>
    <row r="205" spans="1:12" ht="25.5">
      <c r="A205" s="34">
        <v>104.4</v>
      </c>
      <c r="B205" s="11" t="s">
        <v>212</v>
      </c>
      <c r="C205" s="42"/>
      <c r="D205" s="22"/>
      <c r="E205" s="6"/>
      <c r="F205" s="6"/>
      <c r="G205" s="6"/>
      <c r="H205" s="6"/>
      <c r="I205" s="6"/>
      <c r="J205" s="22">
        <v>284</v>
      </c>
      <c r="K205" s="9">
        <f t="shared" si="3"/>
        <v>284</v>
      </c>
    </row>
    <row r="206" spans="1:12">
      <c r="A206" s="34">
        <v>202.5</v>
      </c>
      <c r="B206" s="11" t="s">
        <v>213</v>
      </c>
      <c r="C206" s="43">
        <v>59</v>
      </c>
      <c r="D206" s="22">
        <v>150</v>
      </c>
      <c r="E206" s="22"/>
      <c r="F206" s="22"/>
      <c r="G206" s="22"/>
      <c r="H206" s="22"/>
      <c r="I206" s="22"/>
      <c r="J206" s="22">
        <v>594</v>
      </c>
      <c r="K206" s="9">
        <f t="shared" si="3"/>
        <v>803</v>
      </c>
    </row>
    <row r="207" spans="1:12">
      <c r="A207" s="34">
        <v>12.1</v>
      </c>
      <c r="B207" s="11" t="s">
        <v>214</v>
      </c>
      <c r="C207" s="42">
        <v>48</v>
      </c>
      <c r="D207" s="6">
        <v>150.47</v>
      </c>
      <c r="E207" s="6"/>
      <c r="F207" s="6"/>
      <c r="G207" s="6"/>
      <c r="H207" s="6"/>
      <c r="I207" s="6"/>
      <c r="J207" s="6">
        <v>206.92</v>
      </c>
      <c r="K207" s="9">
        <f t="shared" si="3"/>
        <v>405.39</v>
      </c>
    </row>
    <row r="208" spans="1:12">
      <c r="A208" s="6">
        <v>7.1</v>
      </c>
      <c r="B208" s="2" t="s">
        <v>215</v>
      </c>
      <c r="C208" s="6">
        <v>109</v>
      </c>
      <c r="D208" s="6">
        <v>339.77</v>
      </c>
      <c r="E208" s="6">
        <v>64.84</v>
      </c>
      <c r="F208" s="6"/>
      <c r="G208" s="6"/>
      <c r="H208" s="6"/>
      <c r="I208" s="6"/>
      <c r="J208" s="6">
        <v>579.98</v>
      </c>
      <c r="K208" s="9">
        <f t="shared" si="3"/>
        <v>1093.5900000000001</v>
      </c>
    </row>
    <row r="209" spans="1:11">
      <c r="A209" s="6">
        <v>200.4</v>
      </c>
      <c r="B209" s="44" t="s">
        <v>216</v>
      </c>
      <c r="C209" s="6">
        <v>112.4</v>
      </c>
      <c r="D209" s="6">
        <v>246.1</v>
      </c>
      <c r="E209" s="6"/>
      <c r="F209" s="6"/>
      <c r="G209" s="6"/>
      <c r="H209" s="6"/>
      <c r="I209" s="6"/>
      <c r="J209" s="6">
        <v>166.4</v>
      </c>
      <c r="K209" s="9">
        <f t="shared" si="3"/>
        <v>524.9</v>
      </c>
    </row>
    <row r="210" spans="1:11" ht="25.5">
      <c r="A210" s="6" t="s">
        <v>217</v>
      </c>
      <c r="B210" s="32" t="s">
        <v>218</v>
      </c>
      <c r="C210" s="6">
        <v>672</v>
      </c>
      <c r="D210" s="6">
        <v>2108.52</v>
      </c>
      <c r="E210" s="22">
        <v>815.05</v>
      </c>
      <c r="F210" s="6"/>
      <c r="G210" s="6"/>
      <c r="H210" s="6"/>
      <c r="I210" s="22"/>
      <c r="J210" s="22">
        <v>1464.45</v>
      </c>
      <c r="K210" s="9">
        <f t="shared" si="3"/>
        <v>5060.0199999999995</v>
      </c>
    </row>
    <row r="211" spans="1:11">
      <c r="A211" s="6">
        <v>206.4</v>
      </c>
      <c r="B211" s="11" t="s">
        <v>219</v>
      </c>
      <c r="C211" s="6">
        <v>80</v>
      </c>
      <c r="D211" s="6">
        <v>233.15</v>
      </c>
      <c r="E211" s="6"/>
      <c r="F211" s="6"/>
      <c r="G211" s="6"/>
      <c r="H211" s="6"/>
      <c r="I211" s="6"/>
      <c r="J211" s="6">
        <v>195</v>
      </c>
      <c r="K211" s="9">
        <f t="shared" si="3"/>
        <v>508.15</v>
      </c>
    </row>
    <row r="212" spans="1:11">
      <c r="A212" s="6">
        <v>47.2</v>
      </c>
      <c r="B212" s="29" t="s">
        <v>220</v>
      </c>
      <c r="C212" s="6"/>
      <c r="D212" s="6"/>
      <c r="E212" s="6"/>
      <c r="F212" s="6"/>
      <c r="G212" s="6"/>
      <c r="H212" s="6"/>
      <c r="I212" s="6"/>
      <c r="J212" s="22">
        <v>974</v>
      </c>
      <c r="K212" s="9">
        <f t="shared" si="3"/>
        <v>974</v>
      </c>
    </row>
    <row r="213" spans="1:11" ht="38.25">
      <c r="A213" s="6" t="s">
        <v>221</v>
      </c>
      <c r="B213" s="11" t="s">
        <v>222</v>
      </c>
      <c r="C213" s="22">
        <v>331.13</v>
      </c>
      <c r="D213" s="6">
        <v>547.26</v>
      </c>
      <c r="E213" s="6"/>
      <c r="F213" s="6"/>
      <c r="G213" s="6"/>
      <c r="H213" s="6"/>
      <c r="I213" s="6"/>
      <c r="J213" s="6">
        <v>85.22</v>
      </c>
      <c r="K213" s="9">
        <f t="shared" si="3"/>
        <v>963.61</v>
      </c>
    </row>
    <row r="214" spans="1:11">
      <c r="A214" s="6">
        <v>83.5</v>
      </c>
      <c r="B214" s="11" t="s">
        <v>223</v>
      </c>
      <c r="C214" s="6">
        <v>266</v>
      </c>
      <c r="D214" s="6">
        <v>785.17</v>
      </c>
      <c r="E214" s="6"/>
      <c r="F214" s="6"/>
      <c r="G214" s="6"/>
      <c r="H214" s="6"/>
      <c r="I214" s="6"/>
      <c r="J214" s="6">
        <v>486.19</v>
      </c>
      <c r="K214" s="9">
        <f t="shared" si="3"/>
        <v>1537.3600000000001</v>
      </c>
    </row>
    <row r="215" spans="1:11">
      <c r="A215" s="6">
        <v>104.3</v>
      </c>
      <c r="B215" s="11" t="s">
        <v>224</v>
      </c>
      <c r="C215" s="6"/>
      <c r="D215" s="22">
        <v>292</v>
      </c>
      <c r="E215" s="6">
        <v>161.13</v>
      </c>
      <c r="F215" s="6"/>
      <c r="G215" s="6"/>
      <c r="H215" s="6"/>
      <c r="I215" s="6"/>
      <c r="J215" s="6">
        <v>249.81</v>
      </c>
      <c r="K215" s="9">
        <f t="shared" ref="K215:K278" si="4">SUM(C215:J215)</f>
        <v>702.94</v>
      </c>
    </row>
    <row r="216" spans="1:11" ht="25.5">
      <c r="A216" s="6">
        <v>134</v>
      </c>
      <c r="B216" s="41" t="s">
        <v>225</v>
      </c>
      <c r="C216" s="6">
        <v>156</v>
      </c>
      <c r="D216" s="6">
        <v>546</v>
      </c>
      <c r="E216" s="6"/>
      <c r="F216" s="6"/>
      <c r="G216" s="6"/>
      <c r="H216" s="6"/>
      <c r="I216" s="6"/>
      <c r="J216" s="6"/>
      <c r="K216" s="9">
        <f t="shared" si="4"/>
        <v>702</v>
      </c>
    </row>
    <row r="217" spans="1:11" ht="25.5">
      <c r="A217" s="34">
        <v>134.1</v>
      </c>
      <c r="B217" s="7" t="s">
        <v>226</v>
      </c>
      <c r="C217" s="42">
        <v>211</v>
      </c>
      <c r="D217" s="6">
        <v>405</v>
      </c>
      <c r="E217" s="6"/>
      <c r="F217" s="6"/>
      <c r="G217" s="6"/>
      <c r="H217" s="6"/>
      <c r="I217" s="6"/>
      <c r="J217" s="6"/>
      <c r="K217" s="9">
        <f t="shared" si="4"/>
        <v>616</v>
      </c>
    </row>
    <row r="218" spans="1:11" ht="25.5">
      <c r="A218" s="6">
        <v>201.1</v>
      </c>
      <c r="B218" s="29" t="s">
        <v>227</v>
      </c>
      <c r="C218" s="22">
        <v>221</v>
      </c>
      <c r="D218" s="22">
        <v>466</v>
      </c>
      <c r="E218" s="22">
        <v>16</v>
      </c>
      <c r="F218" s="22"/>
      <c r="G218" s="22"/>
      <c r="H218" s="22"/>
      <c r="I218" s="22"/>
      <c r="J218" s="22">
        <v>726</v>
      </c>
      <c r="K218" s="9">
        <f t="shared" si="4"/>
        <v>1429</v>
      </c>
    </row>
    <row r="219" spans="1:11" ht="25.5">
      <c r="A219" s="34">
        <v>135.1</v>
      </c>
      <c r="B219" s="11" t="s">
        <v>228</v>
      </c>
      <c r="C219" s="42">
        <v>150.69999999999999</v>
      </c>
      <c r="D219" s="6">
        <v>433.4</v>
      </c>
      <c r="E219" s="6"/>
      <c r="F219" s="6"/>
      <c r="G219" s="6"/>
      <c r="H219" s="6"/>
      <c r="I219" s="6"/>
      <c r="J219" s="6">
        <v>1608.1</v>
      </c>
      <c r="K219" s="9">
        <f t="shared" si="4"/>
        <v>2192.1999999999998</v>
      </c>
    </row>
    <row r="220" spans="1:11" ht="25.5">
      <c r="A220" s="6">
        <v>171.4</v>
      </c>
      <c r="B220" s="29" t="s">
        <v>229</v>
      </c>
      <c r="C220" s="6">
        <v>45</v>
      </c>
      <c r="D220" s="6">
        <v>95</v>
      </c>
      <c r="E220" s="6"/>
      <c r="F220" s="6"/>
      <c r="G220" s="6"/>
      <c r="H220" s="6"/>
      <c r="I220" s="6"/>
      <c r="J220" s="22">
        <v>90</v>
      </c>
      <c r="K220" s="9">
        <f t="shared" si="4"/>
        <v>230</v>
      </c>
    </row>
    <row r="221" spans="1:11" ht="25.5">
      <c r="A221" s="6">
        <v>150.1</v>
      </c>
      <c r="B221" s="11" t="s">
        <v>230</v>
      </c>
      <c r="C221" s="6"/>
      <c r="D221" s="6">
        <v>1298.05</v>
      </c>
      <c r="E221" s="6"/>
      <c r="F221" s="6"/>
      <c r="G221" s="6"/>
      <c r="H221" s="6"/>
      <c r="I221" s="6"/>
      <c r="J221" s="22">
        <v>2680</v>
      </c>
      <c r="K221" s="9">
        <f t="shared" si="4"/>
        <v>3978.05</v>
      </c>
    </row>
    <row r="222" spans="1:11" ht="25.5">
      <c r="A222" s="6">
        <v>179.3</v>
      </c>
      <c r="B222" s="11" t="s">
        <v>231</v>
      </c>
      <c r="C222" s="6">
        <v>159</v>
      </c>
      <c r="D222" s="6">
        <v>234</v>
      </c>
      <c r="E222" s="6"/>
      <c r="F222" s="6"/>
      <c r="G222" s="6"/>
      <c r="H222" s="6"/>
      <c r="I222" s="6"/>
      <c r="J222" s="6">
        <v>158</v>
      </c>
      <c r="K222" s="9">
        <f t="shared" si="4"/>
        <v>551</v>
      </c>
    </row>
    <row r="223" spans="1:11" ht="25.5">
      <c r="A223" s="6">
        <v>179</v>
      </c>
      <c r="B223" s="11" t="s">
        <v>232</v>
      </c>
      <c r="C223" s="6">
        <v>222</v>
      </c>
      <c r="D223" s="6">
        <v>723</v>
      </c>
      <c r="E223" s="6">
        <v>60</v>
      </c>
      <c r="F223" s="6"/>
      <c r="G223" s="6">
        <v>108</v>
      </c>
      <c r="H223" s="6"/>
      <c r="I223" s="6"/>
      <c r="J223" s="6">
        <v>545</v>
      </c>
      <c r="K223" s="9">
        <f t="shared" si="4"/>
        <v>1658</v>
      </c>
    </row>
    <row r="224" spans="1:11" ht="25.5">
      <c r="A224" s="6">
        <v>206.3</v>
      </c>
      <c r="B224" s="2" t="s">
        <v>233</v>
      </c>
      <c r="C224" s="6">
        <v>75</v>
      </c>
      <c r="D224" s="6">
        <v>121.09</v>
      </c>
      <c r="E224" s="6">
        <v>16.899999999999999</v>
      </c>
      <c r="F224" s="6"/>
      <c r="G224" s="6"/>
      <c r="H224" s="6"/>
      <c r="I224" s="6"/>
      <c r="J224" s="6">
        <v>104.31</v>
      </c>
      <c r="K224" s="9">
        <f t="shared" si="4"/>
        <v>317.3</v>
      </c>
    </row>
    <row r="225" spans="1:11" ht="25.5">
      <c r="A225" s="6">
        <v>205.1</v>
      </c>
      <c r="B225" s="11" t="s">
        <v>234</v>
      </c>
      <c r="C225" s="6">
        <v>95</v>
      </c>
      <c r="D225" s="6">
        <v>153.66</v>
      </c>
      <c r="E225" s="6">
        <v>61.9</v>
      </c>
      <c r="F225" s="6"/>
      <c r="G225" s="6"/>
      <c r="H225" s="6"/>
      <c r="I225" s="6"/>
      <c r="J225" s="6">
        <v>479.72</v>
      </c>
      <c r="K225" s="9">
        <f t="shared" si="4"/>
        <v>790.28</v>
      </c>
    </row>
    <row r="226" spans="1:11" ht="25.5">
      <c r="A226" s="6">
        <v>206.1</v>
      </c>
      <c r="B226" s="11" t="s">
        <v>235</v>
      </c>
      <c r="C226" s="6">
        <v>65</v>
      </c>
      <c r="D226" s="6">
        <v>153.26</v>
      </c>
      <c r="E226" s="6"/>
      <c r="F226" s="6"/>
      <c r="G226" s="6"/>
      <c r="H226" s="6"/>
      <c r="I226" s="6"/>
      <c r="J226" s="6">
        <v>97.5</v>
      </c>
      <c r="K226" s="9">
        <f t="shared" si="4"/>
        <v>315.76</v>
      </c>
    </row>
    <row r="227" spans="1:11" ht="25.5">
      <c r="A227" s="14">
        <v>183</v>
      </c>
      <c r="B227" s="45" t="s">
        <v>236</v>
      </c>
      <c r="C227" s="6">
        <v>376.63</v>
      </c>
      <c r="D227" s="6">
        <v>972.47</v>
      </c>
      <c r="E227" s="6"/>
      <c r="F227" s="6"/>
      <c r="G227" s="6"/>
      <c r="H227" s="6"/>
      <c r="I227" s="6"/>
      <c r="J227" s="6">
        <v>752.35</v>
      </c>
      <c r="K227" s="9">
        <f t="shared" si="4"/>
        <v>2101.4499999999998</v>
      </c>
    </row>
    <row r="228" spans="1:11">
      <c r="A228" s="6">
        <v>167.9</v>
      </c>
      <c r="B228" s="7" t="s">
        <v>237</v>
      </c>
      <c r="C228" s="6"/>
      <c r="D228" s="6">
        <v>1744.26</v>
      </c>
      <c r="E228" s="6">
        <v>844.97</v>
      </c>
      <c r="F228" s="6"/>
      <c r="G228" s="6"/>
      <c r="H228" s="6"/>
      <c r="I228" s="22"/>
      <c r="J228" s="22">
        <v>3268.67</v>
      </c>
      <c r="K228" s="9">
        <f t="shared" si="4"/>
        <v>5857.9</v>
      </c>
    </row>
    <row r="229" spans="1:11" ht="38.25">
      <c r="A229" s="6">
        <v>213</v>
      </c>
      <c r="B229" s="11" t="s">
        <v>238</v>
      </c>
      <c r="C229" s="6">
        <v>330.5</v>
      </c>
      <c r="D229" s="6">
        <v>1920.45</v>
      </c>
      <c r="E229" s="6"/>
      <c r="F229" s="6"/>
      <c r="G229" s="6"/>
      <c r="H229" s="6"/>
      <c r="I229" s="6"/>
      <c r="J229" s="6">
        <v>367.62</v>
      </c>
      <c r="K229" s="9">
        <f t="shared" si="4"/>
        <v>2618.5699999999997</v>
      </c>
    </row>
    <row r="230" spans="1:11" ht="38.25">
      <c r="A230" s="6">
        <v>205</v>
      </c>
      <c r="B230" s="2" t="s">
        <v>239</v>
      </c>
      <c r="C230" s="6">
        <v>214.5</v>
      </c>
      <c r="D230" s="6">
        <v>297.97000000000003</v>
      </c>
      <c r="E230" s="6">
        <v>13.2</v>
      </c>
      <c r="F230" s="6"/>
      <c r="G230" s="6"/>
      <c r="H230" s="6"/>
      <c r="I230" s="6"/>
      <c r="J230" s="6">
        <v>158</v>
      </c>
      <c r="K230" s="9">
        <f t="shared" si="4"/>
        <v>683.67000000000007</v>
      </c>
    </row>
    <row r="231" spans="1:11">
      <c r="A231" s="6">
        <v>171.3</v>
      </c>
      <c r="B231" s="11" t="s">
        <v>240</v>
      </c>
      <c r="C231" s="6">
        <v>142.5</v>
      </c>
      <c r="D231" s="6">
        <v>220.35</v>
      </c>
      <c r="E231" s="6"/>
      <c r="F231" s="6"/>
      <c r="G231" s="6"/>
      <c r="H231" s="6"/>
      <c r="I231" s="6"/>
      <c r="J231" s="22">
        <v>378</v>
      </c>
      <c r="K231" s="9">
        <f t="shared" si="4"/>
        <v>740.85</v>
      </c>
    </row>
    <row r="232" spans="1:11" ht="25.5">
      <c r="A232" s="6">
        <v>206.2</v>
      </c>
      <c r="B232" s="29" t="s">
        <v>241</v>
      </c>
      <c r="C232" s="6">
        <v>98</v>
      </c>
      <c r="D232" s="6">
        <v>187</v>
      </c>
      <c r="E232" s="6"/>
      <c r="F232" s="6"/>
      <c r="G232" s="6"/>
      <c r="H232" s="6"/>
      <c r="I232" s="6"/>
      <c r="J232" s="6">
        <v>91.5</v>
      </c>
      <c r="K232" s="9">
        <f t="shared" si="4"/>
        <v>376.5</v>
      </c>
    </row>
    <row r="233" spans="1:11">
      <c r="A233" s="6">
        <v>72.099999999999994</v>
      </c>
      <c r="B233" s="11" t="s">
        <v>242</v>
      </c>
      <c r="C233" s="6">
        <v>218.06</v>
      </c>
      <c r="D233" s="6">
        <v>1593.8</v>
      </c>
      <c r="E233" s="6"/>
      <c r="F233" s="6"/>
      <c r="G233" s="6"/>
      <c r="H233" s="6"/>
      <c r="I233" s="6"/>
      <c r="J233" s="6">
        <v>1208</v>
      </c>
      <c r="K233" s="9">
        <f t="shared" si="4"/>
        <v>3019.8599999999997</v>
      </c>
    </row>
    <row r="234" spans="1:11" ht="25.5">
      <c r="A234" s="6">
        <v>79.3</v>
      </c>
      <c r="B234" s="46" t="s">
        <v>243</v>
      </c>
      <c r="C234" s="8">
        <v>108</v>
      </c>
      <c r="D234" s="8">
        <v>245.69</v>
      </c>
      <c r="E234" s="8"/>
      <c r="F234" s="8"/>
      <c r="G234" s="8"/>
      <c r="H234" s="8"/>
      <c r="I234" s="8"/>
      <c r="J234" s="8"/>
      <c r="K234" s="9">
        <f t="shared" si="4"/>
        <v>353.69</v>
      </c>
    </row>
    <row r="235" spans="1:11" ht="25.5">
      <c r="A235" s="6">
        <v>113.5</v>
      </c>
      <c r="B235" s="11" t="s">
        <v>244</v>
      </c>
      <c r="C235" s="6">
        <v>55</v>
      </c>
      <c r="D235" s="6">
        <v>270</v>
      </c>
      <c r="E235" s="6">
        <v>110.15</v>
      </c>
      <c r="F235" s="6"/>
      <c r="G235" s="6"/>
      <c r="H235" s="6"/>
      <c r="I235" s="6"/>
      <c r="J235" s="6">
        <v>2365</v>
      </c>
      <c r="K235" s="9">
        <f t="shared" si="4"/>
        <v>2800.15</v>
      </c>
    </row>
    <row r="236" spans="1:11" ht="25.5">
      <c r="A236" s="6">
        <v>122</v>
      </c>
      <c r="B236" s="11" t="s">
        <v>245</v>
      </c>
      <c r="C236" s="6">
        <v>243</v>
      </c>
      <c r="D236" s="6">
        <v>383.77</v>
      </c>
      <c r="E236" s="6"/>
      <c r="F236" s="6"/>
      <c r="G236" s="6"/>
      <c r="H236" s="6"/>
      <c r="I236" s="6"/>
      <c r="J236" s="6">
        <v>680.39</v>
      </c>
      <c r="K236" s="9">
        <f t="shared" si="4"/>
        <v>1307.1599999999999</v>
      </c>
    </row>
    <row r="237" spans="1:11" ht="25.5">
      <c r="A237" s="6">
        <v>135</v>
      </c>
      <c r="B237" s="7" t="s">
        <v>246</v>
      </c>
      <c r="C237" s="6">
        <v>353</v>
      </c>
      <c r="D237" s="6">
        <v>842</v>
      </c>
      <c r="E237" s="6"/>
      <c r="F237" s="6"/>
      <c r="G237" s="6"/>
      <c r="H237" s="6">
        <v>32</v>
      </c>
      <c r="I237" s="6"/>
      <c r="J237" s="6">
        <v>902.92</v>
      </c>
      <c r="K237" s="9">
        <f t="shared" si="4"/>
        <v>2129.92</v>
      </c>
    </row>
    <row r="238" spans="1:11" ht="25.5">
      <c r="A238" s="6">
        <v>209.1</v>
      </c>
      <c r="B238" s="11" t="s">
        <v>247</v>
      </c>
      <c r="C238" s="6">
        <v>516</v>
      </c>
      <c r="D238" s="6">
        <v>869.02</v>
      </c>
      <c r="E238" s="6"/>
      <c r="F238" s="6"/>
      <c r="G238" s="6"/>
      <c r="H238" s="6"/>
      <c r="I238" s="6"/>
      <c r="J238" s="6">
        <v>509.19</v>
      </c>
      <c r="K238" s="9">
        <f t="shared" si="4"/>
        <v>1894.21</v>
      </c>
    </row>
    <row r="239" spans="1:11">
      <c r="A239" s="6">
        <v>188</v>
      </c>
      <c r="B239" s="11" t="s">
        <v>248</v>
      </c>
      <c r="C239" s="6">
        <v>95</v>
      </c>
      <c r="D239" s="6">
        <v>153.66</v>
      </c>
      <c r="E239" s="6">
        <v>61.9</v>
      </c>
      <c r="F239" s="6"/>
      <c r="G239" s="6"/>
      <c r="H239" s="6"/>
      <c r="I239" s="6"/>
      <c r="J239" s="6">
        <v>479.72</v>
      </c>
      <c r="K239" s="9">
        <f t="shared" si="4"/>
        <v>790.28</v>
      </c>
    </row>
    <row r="240" spans="1:11">
      <c r="A240" s="6">
        <v>133</v>
      </c>
      <c r="B240" s="11" t="s">
        <v>249</v>
      </c>
      <c r="C240" s="6"/>
      <c r="D240" s="6"/>
      <c r="E240" s="6">
        <v>6.11</v>
      </c>
      <c r="F240" s="6"/>
      <c r="G240" s="6"/>
      <c r="H240" s="6"/>
      <c r="I240" s="6"/>
      <c r="J240" s="6">
        <v>15.58</v>
      </c>
      <c r="K240" s="9">
        <f t="shared" si="4"/>
        <v>21.69</v>
      </c>
    </row>
    <row r="241" spans="1:11">
      <c r="A241" s="6">
        <v>133.19999999999999</v>
      </c>
      <c r="B241" s="11" t="s">
        <v>250</v>
      </c>
      <c r="C241" s="6"/>
      <c r="D241" s="6">
        <v>4.28</v>
      </c>
      <c r="E241" s="6"/>
      <c r="F241" s="6"/>
      <c r="G241" s="6"/>
      <c r="H241" s="6"/>
      <c r="I241" s="6"/>
      <c r="J241" s="6">
        <v>33.5</v>
      </c>
      <c r="K241" s="9">
        <f t="shared" si="4"/>
        <v>37.78</v>
      </c>
    </row>
    <row r="242" spans="1:11">
      <c r="A242" s="6">
        <v>132</v>
      </c>
      <c r="B242" s="11" t="s">
        <v>251</v>
      </c>
      <c r="C242" s="8"/>
      <c r="D242" s="8">
        <v>187.69</v>
      </c>
      <c r="E242" s="8">
        <v>23.25</v>
      </c>
      <c r="F242" s="8"/>
      <c r="G242" s="8"/>
      <c r="H242" s="8"/>
      <c r="I242" s="8"/>
      <c r="J242" s="8">
        <v>121.52</v>
      </c>
      <c r="K242" s="9">
        <f t="shared" si="4"/>
        <v>332.46</v>
      </c>
    </row>
    <row r="243" spans="1:11">
      <c r="A243" s="39">
        <v>120</v>
      </c>
      <c r="B243" s="11" t="s">
        <v>252</v>
      </c>
      <c r="C243" s="6"/>
      <c r="D243" s="6">
        <v>113.54</v>
      </c>
      <c r="E243" s="6">
        <v>9.01</v>
      </c>
      <c r="F243" s="6"/>
      <c r="G243" s="6"/>
      <c r="H243" s="6"/>
      <c r="I243" s="6"/>
      <c r="J243" s="6">
        <v>581.94000000000005</v>
      </c>
      <c r="K243" s="9">
        <f t="shared" si="4"/>
        <v>704.49</v>
      </c>
    </row>
    <row r="244" spans="1:11">
      <c r="A244" s="6">
        <v>166.1</v>
      </c>
      <c r="B244" s="11" t="s">
        <v>253</v>
      </c>
      <c r="C244" s="6"/>
      <c r="D244" s="6">
        <v>7.16</v>
      </c>
      <c r="E244" s="6"/>
      <c r="F244" s="6"/>
      <c r="G244" s="6"/>
      <c r="H244" s="6"/>
      <c r="I244" s="6"/>
      <c r="J244" s="6">
        <v>260.39</v>
      </c>
      <c r="K244" s="9">
        <f t="shared" si="4"/>
        <v>267.55</v>
      </c>
    </row>
    <row r="245" spans="1:11">
      <c r="A245" s="6">
        <v>107</v>
      </c>
      <c r="B245" s="11" t="s">
        <v>254</v>
      </c>
      <c r="C245" s="6">
        <v>296</v>
      </c>
      <c r="D245" s="6">
        <v>545.21</v>
      </c>
      <c r="E245" s="6">
        <v>265.98</v>
      </c>
      <c r="F245" s="6"/>
      <c r="G245" s="6"/>
      <c r="H245" s="6"/>
      <c r="I245" s="6"/>
      <c r="J245" s="6">
        <v>710.26</v>
      </c>
      <c r="K245" s="9">
        <f t="shared" si="4"/>
        <v>1817.45</v>
      </c>
    </row>
    <row r="246" spans="1:11">
      <c r="A246" s="6">
        <v>137</v>
      </c>
      <c r="B246" s="11" t="s">
        <v>255</v>
      </c>
      <c r="C246" s="6">
        <v>22</v>
      </c>
      <c r="D246" s="6">
        <v>55</v>
      </c>
      <c r="E246" s="6">
        <v>63.43</v>
      </c>
      <c r="F246" s="6"/>
      <c r="G246" s="6"/>
      <c r="H246" s="6"/>
      <c r="I246" s="6"/>
      <c r="J246" s="6">
        <v>202.96</v>
      </c>
      <c r="K246" s="9">
        <f t="shared" si="4"/>
        <v>343.39</v>
      </c>
    </row>
    <row r="247" spans="1:11">
      <c r="A247" s="6">
        <v>164</v>
      </c>
      <c r="B247" s="2" t="s">
        <v>256</v>
      </c>
      <c r="C247" s="6">
        <v>102</v>
      </c>
      <c r="D247" s="6">
        <v>234.77</v>
      </c>
      <c r="E247" s="6">
        <v>33.409999999999997</v>
      </c>
      <c r="F247" s="6"/>
      <c r="G247" s="6"/>
      <c r="H247" s="6"/>
      <c r="I247" s="6"/>
      <c r="J247" s="6">
        <v>149.5</v>
      </c>
      <c r="K247" s="9">
        <f t="shared" si="4"/>
        <v>519.67999999999995</v>
      </c>
    </row>
    <row r="248" spans="1:11">
      <c r="A248" s="6">
        <v>5</v>
      </c>
      <c r="B248" s="11" t="s">
        <v>257</v>
      </c>
      <c r="C248" s="6">
        <v>61</v>
      </c>
      <c r="D248" s="6">
        <v>23.56</v>
      </c>
      <c r="E248" s="6">
        <v>51.1</v>
      </c>
      <c r="F248" s="6"/>
      <c r="G248" s="6"/>
      <c r="H248" s="6"/>
      <c r="I248" s="6"/>
      <c r="J248" s="6">
        <v>153.97</v>
      </c>
      <c r="K248" s="9">
        <f t="shared" si="4"/>
        <v>289.63</v>
      </c>
    </row>
    <row r="249" spans="1:11">
      <c r="A249" s="6">
        <v>6</v>
      </c>
      <c r="B249" s="11" t="s">
        <v>258</v>
      </c>
      <c r="C249" s="6">
        <v>70</v>
      </c>
      <c r="D249" s="6">
        <v>329.52</v>
      </c>
      <c r="E249" s="6"/>
      <c r="F249" s="6"/>
      <c r="G249" s="6"/>
      <c r="H249" s="6"/>
      <c r="I249" s="6"/>
      <c r="J249" s="6">
        <v>475.79</v>
      </c>
      <c r="K249" s="9">
        <f t="shared" si="4"/>
        <v>875.31</v>
      </c>
    </row>
    <row r="250" spans="1:11">
      <c r="A250" s="6">
        <v>166</v>
      </c>
      <c r="B250" s="2" t="s">
        <v>259</v>
      </c>
      <c r="C250" s="6">
        <v>28</v>
      </c>
      <c r="D250" s="6">
        <v>61.26</v>
      </c>
      <c r="E250" s="6"/>
      <c r="F250" s="6"/>
      <c r="G250" s="6"/>
      <c r="H250" s="6"/>
      <c r="I250" s="6"/>
      <c r="J250" s="6">
        <v>84.34</v>
      </c>
      <c r="K250" s="9">
        <f t="shared" si="4"/>
        <v>173.6</v>
      </c>
    </row>
    <row r="251" spans="1:11">
      <c r="A251" s="6">
        <v>87</v>
      </c>
      <c r="B251" s="11" t="s">
        <v>260</v>
      </c>
      <c r="C251" s="6">
        <v>26</v>
      </c>
      <c r="D251" s="6">
        <v>10.01</v>
      </c>
      <c r="E251" s="6"/>
      <c r="F251" s="6"/>
      <c r="G251" s="6"/>
      <c r="H251" s="6"/>
      <c r="I251" s="6"/>
      <c r="J251" s="6">
        <v>29.36</v>
      </c>
      <c r="K251" s="9">
        <f t="shared" si="4"/>
        <v>65.37</v>
      </c>
    </row>
    <row r="252" spans="1:11">
      <c r="A252" s="6">
        <v>51.1</v>
      </c>
      <c r="B252" s="11" t="s">
        <v>261</v>
      </c>
      <c r="C252" s="6">
        <v>48</v>
      </c>
      <c r="D252" s="6"/>
      <c r="E252" s="6"/>
      <c r="F252" s="6"/>
      <c r="G252" s="6"/>
      <c r="H252" s="6"/>
      <c r="I252" s="6"/>
      <c r="J252" s="6">
        <v>81.72</v>
      </c>
      <c r="K252" s="9">
        <f t="shared" si="4"/>
        <v>129.72</v>
      </c>
    </row>
    <row r="253" spans="1:11">
      <c r="A253" s="6">
        <v>42</v>
      </c>
      <c r="B253" s="11" t="s">
        <v>262</v>
      </c>
      <c r="C253" s="6">
        <v>53.5</v>
      </c>
      <c r="D253" s="6">
        <v>77.75</v>
      </c>
      <c r="E253" s="6">
        <v>34.99</v>
      </c>
      <c r="F253" s="6"/>
      <c r="G253" s="6"/>
      <c r="H253" s="6"/>
      <c r="I253" s="6"/>
      <c r="J253" s="6">
        <v>38.29</v>
      </c>
      <c r="K253" s="9">
        <f t="shared" si="4"/>
        <v>204.53</v>
      </c>
    </row>
    <row r="254" spans="1:11">
      <c r="A254" s="6">
        <v>21</v>
      </c>
      <c r="B254" s="11" t="s">
        <v>263</v>
      </c>
      <c r="C254" s="6">
        <v>52.4</v>
      </c>
      <c r="D254" s="6">
        <v>95.37</v>
      </c>
      <c r="E254" s="6">
        <v>13.72</v>
      </c>
      <c r="F254" s="6"/>
      <c r="G254" s="6"/>
      <c r="H254" s="6"/>
      <c r="I254" s="6"/>
      <c r="J254" s="6">
        <v>74.22</v>
      </c>
      <c r="K254" s="9">
        <f t="shared" si="4"/>
        <v>235.71</v>
      </c>
    </row>
    <row r="255" spans="1:11">
      <c r="A255" s="6">
        <v>71</v>
      </c>
      <c r="B255" s="11" t="s">
        <v>264</v>
      </c>
      <c r="C255" s="6">
        <v>155</v>
      </c>
      <c r="D255" s="6">
        <v>47.72</v>
      </c>
      <c r="E255" s="6">
        <v>25.02</v>
      </c>
      <c r="F255" s="6"/>
      <c r="G255" s="6"/>
      <c r="H255" s="6"/>
      <c r="I255" s="6"/>
      <c r="J255" s="6">
        <v>565.6</v>
      </c>
      <c r="K255" s="9">
        <f t="shared" si="4"/>
        <v>793.34</v>
      </c>
    </row>
    <row r="256" spans="1:11">
      <c r="A256" s="6">
        <v>138</v>
      </c>
      <c r="B256" s="11" t="s">
        <v>265</v>
      </c>
      <c r="C256" s="6">
        <v>81.599999999999994</v>
      </c>
      <c r="D256" s="6">
        <v>153.93</v>
      </c>
      <c r="E256" s="6">
        <v>55.41</v>
      </c>
      <c r="F256" s="6"/>
      <c r="G256" s="6"/>
      <c r="H256" s="6"/>
      <c r="I256" s="6"/>
      <c r="J256" s="6">
        <v>18.420000000000002</v>
      </c>
      <c r="K256" s="9">
        <f t="shared" si="4"/>
        <v>309.36</v>
      </c>
    </row>
    <row r="257" spans="1:11">
      <c r="A257" s="6">
        <v>117.1</v>
      </c>
      <c r="B257" s="11" t="s">
        <v>266</v>
      </c>
      <c r="C257" s="6">
        <v>80.3</v>
      </c>
      <c r="D257" s="6">
        <v>84.2</v>
      </c>
      <c r="E257" s="6">
        <v>13.02</v>
      </c>
      <c r="F257" s="6"/>
      <c r="G257" s="6"/>
      <c r="H257" s="6"/>
      <c r="I257" s="6"/>
      <c r="J257" s="6">
        <v>84.08</v>
      </c>
      <c r="K257" s="9">
        <f t="shared" si="4"/>
        <v>261.60000000000002</v>
      </c>
    </row>
    <row r="258" spans="1:11">
      <c r="A258" s="6">
        <v>118</v>
      </c>
      <c r="B258" s="11" t="s">
        <v>267</v>
      </c>
      <c r="C258" s="6">
        <v>84.6</v>
      </c>
      <c r="D258" s="6">
        <v>152.5</v>
      </c>
      <c r="E258" s="6">
        <v>33.96</v>
      </c>
      <c r="F258" s="6"/>
      <c r="G258" s="6"/>
      <c r="H258" s="6"/>
      <c r="I258" s="6"/>
      <c r="J258" s="6">
        <v>168.74</v>
      </c>
      <c r="K258" s="9">
        <f t="shared" si="4"/>
        <v>439.8</v>
      </c>
    </row>
    <row r="259" spans="1:11">
      <c r="A259" s="6">
        <v>10</v>
      </c>
      <c r="B259" s="11" t="s">
        <v>268</v>
      </c>
      <c r="C259" s="8">
        <v>73</v>
      </c>
      <c r="D259" s="8">
        <v>185.77</v>
      </c>
      <c r="E259" s="8"/>
      <c r="F259" s="8"/>
      <c r="G259" s="8"/>
      <c r="H259" s="8"/>
      <c r="I259" s="8"/>
      <c r="J259" s="8">
        <v>163.09</v>
      </c>
      <c r="K259" s="9">
        <f t="shared" si="4"/>
        <v>421.86</v>
      </c>
    </row>
    <row r="260" spans="1:11">
      <c r="A260" s="6">
        <v>70</v>
      </c>
      <c r="B260" s="11" t="s">
        <v>269</v>
      </c>
      <c r="C260" s="47"/>
      <c r="D260" s="8">
        <v>0</v>
      </c>
      <c r="E260" s="8"/>
      <c r="F260" s="8"/>
      <c r="G260" s="8"/>
      <c r="H260" s="8"/>
      <c r="I260" s="8"/>
      <c r="J260" s="8">
        <v>388.02</v>
      </c>
      <c r="K260" s="9">
        <f t="shared" si="4"/>
        <v>388.02</v>
      </c>
    </row>
    <row r="261" spans="1:11">
      <c r="A261" s="6">
        <v>66</v>
      </c>
      <c r="B261" s="11" t="s">
        <v>270</v>
      </c>
      <c r="C261" s="6"/>
      <c r="D261" s="6"/>
      <c r="E261" s="6"/>
      <c r="F261" s="6"/>
      <c r="G261" s="6"/>
      <c r="H261" s="6"/>
      <c r="I261" s="6"/>
      <c r="J261" s="6">
        <v>119.6</v>
      </c>
      <c r="K261" s="9">
        <f t="shared" si="4"/>
        <v>119.6</v>
      </c>
    </row>
    <row r="262" spans="1:11">
      <c r="A262" s="6">
        <v>65.099999999999994</v>
      </c>
      <c r="B262" s="11" t="s">
        <v>271</v>
      </c>
      <c r="C262" s="8"/>
      <c r="D262" s="8">
        <v>546.80999999999995</v>
      </c>
      <c r="E262" s="8"/>
      <c r="F262" s="8"/>
      <c r="G262" s="8"/>
      <c r="H262" s="8"/>
      <c r="I262" s="8"/>
      <c r="J262" s="8">
        <v>1352.85</v>
      </c>
      <c r="K262" s="9">
        <f t="shared" si="4"/>
        <v>1899.6599999999999</v>
      </c>
    </row>
    <row r="263" spans="1:11">
      <c r="A263" s="6">
        <v>65.2</v>
      </c>
      <c r="B263" s="11" t="s">
        <v>271</v>
      </c>
      <c r="C263" s="8"/>
      <c r="D263" s="8">
        <v>242.23</v>
      </c>
      <c r="E263" s="8"/>
      <c r="F263" s="8"/>
      <c r="G263" s="8"/>
      <c r="H263" s="8"/>
      <c r="I263" s="8"/>
      <c r="J263" s="8">
        <v>1772.11</v>
      </c>
      <c r="K263" s="9">
        <f t="shared" si="4"/>
        <v>2014.34</v>
      </c>
    </row>
    <row r="264" spans="1:11">
      <c r="A264" s="6">
        <v>20</v>
      </c>
      <c r="B264" s="11" t="s">
        <v>272</v>
      </c>
      <c r="C264" s="6">
        <v>236.04</v>
      </c>
      <c r="D264" s="6">
        <v>715.31</v>
      </c>
      <c r="E264" s="6">
        <v>47.08</v>
      </c>
      <c r="F264" s="6"/>
      <c r="G264" s="6"/>
      <c r="H264" s="6"/>
      <c r="I264" s="6"/>
      <c r="J264" s="6">
        <v>798.87</v>
      </c>
      <c r="K264" s="9">
        <f t="shared" si="4"/>
        <v>1797.3</v>
      </c>
    </row>
    <row r="265" spans="1:11">
      <c r="A265" s="6">
        <v>38</v>
      </c>
      <c r="B265" s="11" t="s">
        <v>273</v>
      </c>
      <c r="C265" s="8">
        <v>100</v>
      </c>
      <c r="D265" s="8">
        <v>155.37</v>
      </c>
      <c r="E265" s="8"/>
      <c r="F265" s="8"/>
      <c r="G265" s="8"/>
      <c r="H265" s="8"/>
      <c r="I265" s="8"/>
      <c r="J265" s="8"/>
      <c r="K265" s="9">
        <f t="shared" si="4"/>
        <v>255.37</v>
      </c>
    </row>
    <row r="266" spans="1:11">
      <c r="A266" s="39">
        <v>46</v>
      </c>
      <c r="B266" s="11" t="s">
        <v>274</v>
      </c>
      <c r="C266" s="8">
        <v>78</v>
      </c>
      <c r="D266" s="8">
        <v>159.11000000000001</v>
      </c>
      <c r="E266" s="8"/>
      <c r="F266" s="8"/>
      <c r="G266" s="8"/>
      <c r="H266" s="8"/>
      <c r="I266" s="8"/>
      <c r="J266" s="8"/>
      <c r="K266" s="9">
        <f t="shared" si="4"/>
        <v>237.11</v>
      </c>
    </row>
    <row r="267" spans="1:11">
      <c r="A267" s="6">
        <v>27.1</v>
      </c>
      <c r="B267" s="11" t="s">
        <v>275</v>
      </c>
      <c r="C267" s="8">
        <v>153</v>
      </c>
      <c r="D267" s="8">
        <v>516.95000000000005</v>
      </c>
      <c r="E267" s="8"/>
      <c r="F267" s="8"/>
      <c r="G267" s="8"/>
      <c r="H267" s="8"/>
      <c r="I267" s="8"/>
      <c r="J267" s="8">
        <v>315.3</v>
      </c>
      <c r="K267" s="9">
        <f t="shared" si="4"/>
        <v>985.25</v>
      </c>
    </row>
    <row r="268" spans="1:11">
      <c r="A268" s="6">
        <v>28.1</v>
      </c>
      <c r="B268" s="11" t="s">
        <v>276</v>
      </c>
      <c r="C268" s="48">
        <v>145</v>
      </c>
      <c r="D268" s="8">
        <v>529.79999999999995</v>
      </c>
      <c r="E268" s="8">
        <v>101.08</v>
      </c>
      <c r="F268" s="8"/>
      <c r="G268" s="8"/>
      <c r="H268" s="8"/>
      <c r="I268" s="8"/>
      <c r="J268" s="8">
        <v>5</v>
      </c>
      <c r="K268" s="9">
        <f t="shared" si="4"/>
        <v>780.88</v>
      </c>
    </row>
    <row r="269" spans="1:11">
      <c r="A269" s="6">
        <v>76</v>
      </c>
      <c r="B269" s="11" t="s">
        <v>277</v>
      </c>
      <c r="C269" s="8"/>
      <c r="D269" s="8"/>
      <c r="E269" s="8">
        <v>7.11</v>
      </c>
      <c r="F269" s="8"/>
      <c r="G269" s="8"/>
      <c r="H269" s="8"/>
      <c r="I269" s="8"/>
      <c r="J269" s="8">
        <v>205.46</v>
      </c>
      <c r="K269" s="9">
        <f t="shared" si="4"/>
        <v>212.57000000000002</v>
      </c>
    </row>
    <row r="270" spans="1:11">
      <c r="A270" s="6">
        <v>39</v>
      </c>
      <c r="B270" s="11" t="s">
        <v>278</v>
      </c>
      <c r="C270" s="8">
        <v>67</v>
      </c>
      <c r="D270" s="8">
        <v>64.48</v>
      </c>
      <c r="E270" s="8">
        <v>38.68</v>
      </c>
      <c r="F270" s="8"/>
      <c r="G270" s="8"/>
      <c r="H270" s="8"/>
      <c r="I270" s="8"/>
      <c r="J270" s="8"/>
      <c r="K270" s="9">
        <f t="shared" si="4"/>
        <v>170.16000000000003</v>
      </c>
    </row>
    <row r="271" spans="1:11">
      <c r="A271" s="6">
        <v>3</v>
      </c>
      <c r="B271" s="11" t="s">
        <v>279</v>
      </c>
      <c r="C271" s="8">
        <v>34</v>
      </c>
      <c r="D271" s="8">
        <v>56.72</v>
      </c>
      <c r="E271" s="8"/>
      <c r="F271" s="8"/>
      <c r="G271" s="8"/>
      <c r="H271" s="8"/>
      <c r="I271" s="8"/>
      <c r="J271" s="8"/>
      <c r="K271" s="9">
        <f t="shared" si="4"/>
        <v>90.72</v>
      </c>
    </row>
    <row r="272" spans="1:11">
      <c r="A272" s="6">
        <v>8</v>
      </c>
      <c r="B272" s="12" t="s">
        <v>280</v>
      </c>
      <c r="C272" s="8">
        <v>24.5</v>
      </c>
      <c r="D272" s="8">
        <v>106.06</v>
      </c>
      <c r="E272" s="8">
        <v>24.98</v>
      </c>
      <c r="F272" s="8"/>
      <c r="G272" s="8"/>
      <c r="H272" s="8"/>
      <c r="I272" s="8"/>
      <c r="J272" s="8"/>
      <c r="K272" s="9">
        <f t="shared" si="4"/>
        <v>155.54</v>
      </c>
    </row>
    <row r="273" spans="1:11">
      <c r="A273" s="6">
        <v>4</v>
      </c>
      <c r="B273" s="11" t="s">
        <v>281</v>
      </c>
      <c r="C273" s="6">
        <v>22</v>
      </c>
      <c r="D273" s="6"/>
      <c r="E273" s="6"/>
      <c r="F273" s="6"/>
      <c r="G273" s="6"/>
      <c r="H273" s="6"/>
      <c r="I273" s="6"/>
      <c r="J273" s="6">
        <v>74.38</v>
      </c>
      <c r="K273" s="9">
        <f t="shared" si="4"/>
        <v>96.38</v>
      </c>
    </row>
    <row r="274" spans="1:11">
      <c r="A274" s="6">
        <v>9</v>
      </c>
      <c r="B274" s="11" t="s">
        <v>282</v>
      </c>
      <c r="C274" s="6">
        <v>28</v>
      </c>
      <c r="D274" s="6"/>
      <c r="E274" s="6"/>
      <c r="F274" s="6"/>
      <c r="G274" s="6"/>
      <c r="H274" s="6"/>
      <c r="I274" s="6"/>
      <c r="J274" s="6"/>
      <c r="K274" s="9">
        <f t="shared" si="4"/>
        <v>28</v>
      </c>
    </row>
    <row r="275" spans="1:11">
      <c r="A275" s="6">
        <v>69</v>
      </c>
      <c r="B275" s="11" t="s">
        <v>283</v>
      </c>
      <c r="C275" s="6"/>
      <c r="D275" s="6">
        <v>9</v>
      </c>
      <c r="E275" s="6"/>
      <c r="F275" s="6"/>
      <c r="G275" s="6"/>
      <c r="H275" s="6"/>
      <c r="I275" s="6"/>
      <c r="J275" s="6">
        <v>388.24</v>
      </c>
      <c r="K275" s="9">
        <f t="shared" si="4"/>
        <v>397.24</v>
      </c>
    </row>
    <row r="276" spans="1:11">
      <c r="A276" s="6">
        <v>30</v>
      </c>
      <c r="B276" s="11" t="s">
        <v>284</v>
      </c>
      <c r="C276" s="6">
        <v>36</v>
      </c>
      <c r="D276" s="6"/>
      <c r="E276" s="6"/>
      <c r="F276" s="6"/>
      <c r="G276" s="6"/>
      <c r="H276" s="6"/>
      <c r="I276" s="6"/>
      <c r="J276" s="6"/>
      <c r="K276" s="9">
        <f t="shared" si="4"/>
        <v>36</v>
      </c>
    </row>
    <row r="277" spans="1:11">
      <c r="A277" s="6">
        <v>41</v>
      </c>
      <c r="B277" s="11" t="s">
        <v>285</v>
      </c>
      <c r="C277" s="6">
        <v>68</v>
      </c>
      <c r="D277" s="6">
        <v>161.55000000000001</v>
      </c>
      <c r="E277" s="6">
        <v>23.46</v>
      </c>
      <c r="F277" s="6"/>
      <c r="G277" s="6"/>
      <c r="H277" s="6"/>
      <c r="I277" s="6"/>
      <c r="J277" s="6">
        <v>259.72000000000003</v>
      </c>
      <c r="K277" s="9">
        <f t="shared" si="4"/>
        <v>512.73</v>
      </c>
    </row>
    <row r="278" spans="1:11">
      <c r="A278" s="6">
        <v>169.1</v>
      </c>
      <c r="B278" s="11" t="s">
        <v>286</v>
      </c>
      <c r="C278" s="6">
        <v>80</v>
      </c>
      <c r="D278" s="6">
        <v>139.93</v>
      </c>
      <c r="E278" s="6">
        <v>100.34</v>
      </c>
      <c r="F278" s="6"/>
      <c r="G278" s="6"/>
      <c r="H278" s="6"/>
      <c r="I278" s="6"/>
      <c r="J278" s="6">
        <v>440.34</v>
      </c>
      <c r="K278" s="9">
        <f t="shared" si="4"/>
        <v>760.6099999999999</v>
      </c>
    </row>
    <row r="279" spans="1:11">
      <c r="A279" s="6">
        <v>206</v>
      </c>
      <c r="B279" s="12" t="s">
        <v>287</v>
      </c>
      <c r="C279" s="8">
        <v>68</v>
      </c>
      <c r="D279" s="8">
        <v>162.5</v>
      </c>
      <c r="E279" s="8">
        <v>10.44</v>
      </c>
      <c r="F279" s="8"/>
      <c r="G279" s="8"/>
      <c r="H279" s="8"/>
      <c r="I279" s="8"/>
      <c r="J279" s="8">
        <v>93.75</v>
      </c>
      <c r="K279" s="9">
        <f t="shared" ref="K279:K342" si="5">SUM(C279:J279)</f>
        <v>334.69</v>
      </c>
    </row>
    <row r="280" spans="1:11">
      <c r="A280" s="6">
        <v>25</v>
      </c>
      <c r="B280" s="11" t="s">
        <v>288</v>
      </c>
      <c r="C280" s="6">
        <v>65</v>
      </c>
      <c r="D280" s="6">
        <v>23.15</v>
      </c>
      <c r="E280" s="6">
        <v>48.25</v>
      </c>
      <c r="F280" s="6"/>
      <c r="G280" s="6"/>
      <c r="H280" s="6"/>
      <c r="I280" s="6"/>
      <c r="J280" s="6">
        <v>101.01</v>
      </c>
      <c r="K280" s="9">
        <f t="shared" si="5"/>
        <v>237.41000000000003</v>
      </c>
    </row>
    <row r="281" spans="1:11">
      <c r="A281" s="6">
        <v>59.3</v>
      </c>
      <c r="B281" s="11" t="s">
        <v>289</v>
      </c>
      <c r="C281" s="6">
        <v>101.68</v>
      </c>
      <c r="D281" s="6">
        <v>134.41</v>
      </c>
      <c r="E281" s="6"/>
      <c r="F281" s="6"/>
      <c r="G281" s="6"/>
      <c r="H281" s="6"/>
      <c r="I281" s="6"/>
      <c r="J281" s="6">
        <v>1962.87</v>
      </c>
      <c r="K281" s="9">
        <f t="shared" si="5"/>
        <v>2198.96</v>
      </c>
    </row>
    <row r="282" spans="1:11">
      <c r="A282" s="6">
        <v>72</v>
      </c>
      <c r="B282" s="11" t="s">
        <v>290</v>
      </c>
      <c r="C282" s="6">
        <v>135</v>
      </c>
      <c r="D282" s="6">
        <v>373.78</v>
      </c>
      <c r="E282" s="6">
        <v>39.14</v>
      </c>
      <c r="F282" s="6"/>
      <c r="G282" s="6"/>
      <c r="H282" s="6"/>
      <c r="I282" s="6"/>
      <c r="J282" s="6">
        <v>227.67</v>
      </c>
      <c r="K282" s="9">
        <f t="shared" si="5"/>
        <v>775.58999999999992</v>
      </c>
    </row>
    <row r="283" spans="1:11">
      <c r="A283" s="6">
        <v>74.099999999999994</v>
      </c>
      <c r="B283" s="11" t="s">
        <v>291</v>
      </c>
      <c r="C283" s="6"/>
      <c r="D283" s="6">
        <v>286.92</v>
      </c>
      <c r="E283" s="6"/>
      <c r="F283" s="6"/>
      <c r="G283" s="6"/>
      <c r="H283" s="6"/>
      <c r="I283" s="6"/>
      <c r="J283" s="6">
        <v>6.44</v>
      </c>
      <c r="K283" s="9">
        <f t="shared" si="5"/>
        <v>293.36</v>
      </c>
    </row>
    <row r="284" spans="1:11">
      <c r="A284" s="6">
        <v>43</v>
      </c>
      <c r="B284" s="11" t="s">
        <v>292</v>
      </c>
      <c r="C284" s="6">
        <v>25</v>
      </c>
      <c r="D284" s="6">
        <v>4.66</v>
      </c>
      <c r="E284" s="6">
        <v>17.510000000000002</v>
      </c>
      <c r="F284" s="6"/>
      <c r="G284" s="6"/>
      <c r="H284" s="6"/>
      <c r="I284" s="6"/>
      <c r="J284" s="6">
        <v>77.010000000000005</v>
      </c>
      <c r="K284" s="9">
        <f t="shared" si="5"/>
        <v>124.18</v>
      </c>
    </row>
    <row r="285" spans="1:11">
      <c r="A285" s="6">
        <v>86</v>
      </c>
      <c r="B285" s="11" t="s">
        <v>293</v>
      </c>
      <c r="C285" s="6"/>
      <c r="D285" s="6">
        <v>47.61</v>
      </c>
      <c r="E285" s="6"/>
      <c r="F285" s="6"/>
      <c r="G285" s="6"/>
      <c r="H285" s="6"/>
      <c r="I285" s="6"/>
      <c r="J285" s="6">
        <v>66.31</v>
      </c>
      <c r="K285" s="9">
        <f t="shared" si="5"/>
        <v>113.92</v>
      </c>
    </row>
    <row r="286" spans="1:11">
      <c r="A286" s="6">
        <v>52</v>
      </c>
      <c r="B286" s="11" t="s">
        <v>294</v>
      </c>
      <c r="C286" s="6"/>
      <c r="D286" s="6">
        <v>10.68</v>
      </c>
      <c r="E286" s="6"/>
      <c r="F286" s="6"/>
      <c r="G286" s="6"/>
      <c r="H286" s="6"/>
      <c r="I286" s="6"/>
      <c r="J286" s="6">
        <v>124.4</v>
      </c>
      <c r="K286" s="9">
        <f t="shared" si="5"/>
        <v>135.08000000000001</v>
      </c>
    </row>
    <row r="287" spans="1:11">
      <c r="A287" s="6">
        <v>22</v>
      </c>
      <c r="B287" s="11" t="s">
        <v>295</v>
      </c>
      <c r="C287" s="6">
        <v>144</v>
      </c>
      <c r="D287" s="6">
        <v>383.67</v>
      </c>
      <c r="E287" s="6"/>
      <c r="F287" s="6"/>
      <c r="G287" s="6"/>
      <c r="H287" s="6"/>
      <c r="I287" s="6"/>
      <c r="J287" s="6">
        <v>369.75</v>
      </c>
      <c r="K287" s="9">
        <f t="shared" si="5"/>
        <v>897.42000000000007</v>
      </c>
    </row>
    <row r="288" spans="1:11">
      <c r="A288" s="6">
        <v>60</v>
      </c>
      <c r="B288" s="11" t="s">
        <v>296</v>
      </c>
      <c r="C288" s="8"/>
      <c r="D288" s="8">
        <v>28.08</v>
      </c>
      <c r="E288" s="8">
        <v>26.14</v>
      </c>
      <c r="F288" s="8"/>
      <c r="G288" s="8"/>
      <c r="H288" s="8"/>
      <c r="I288" s="8"/>
      <c r="J288" s="8">
        <v>205.05</v>
      </c>
      <c r="K288" s="9">
        <f t="shared" si="5"/>
        <v>259.27</v>
      </c>
    </row>
    <row r="289" spans="1:11">
      <c r="A289" s="6">
        <v>143</v>
      </c>
      <c r="B289" s="12" t="s">
        <v>297</v>
      </c>
      <c r="C289" s="8"/>
      <c r="D289" s="8">
        <v>221.72</v>
      </c>
      <c r="E289" s="8">
        <v>105.62</v>
      </c>
      <c r="F289" s="8"/>
      <c r="G289" s="8"/>
      <c r="H289" s="8"/>
      <c r="I289" s="8"/>
      <c r="J289" s="8">
        <v>719.28</v>
      </c>
      <c r="K289" s="9">
        <f t="shared" si="5"/>
        <v>1046.6199999999999</v>
      </c>
    </row>
    <row r="290" spans="1:11">
      <c r="A290" s="6">
        <v>145</v>
      </c>
      <c r="B290" s="11" t="s">
        <v>298</v>
      </c>
      <c r="C290" s="6">
        <v>137</v>
      </c>
      <c r="D290" s="6">
        <v>395.64</v>
      </c>
      <c r="E290" s="6">
        <v>39.28</v>
      </c>
      <c r="F290" s="6"/>
      <c r="G290" s="6"/>
      <c r="H290" s="6"/>
      <c r="I290" s="6"/>
      <c r="J290" s="6">
        <v>1061.08</v>
      </c>
      <c r="K290" s="9">
        <f t="shared" si="5"/>
        <v>1633</v>
      </c>
    </row>
    <row r="291" spans="1:11">
      <c r="A291" s="6">
        <v>136</v>
      </c>
      <c r="B291" s="12" t="s">
        <v>299</v>
      </c>
      <c r="C291" s="8">
        <v>120</v>
      </c>
      <c r="D291" s="8">
        <v>280.75</v>
      </c>
      <c r="E291" s="8"/>
      <c r="F291" s="8"/>
      <c r="G291" s="8"/>
      <c r="H291" s="8"/>
      <c r="I291" s="8"/>
      <c r="J291" s="8">
        <v>961.5</v>
      </c>
      <c r="K291" s="9">
        <f t="shared" si="5"/>
        <v>1362.25</v>
      </c>
    </row>
    <row r="292" spans="1:11">
      <c r="A292" s="6">
        <v>89</v>
      </c>
      <c r="B292" s="11" t="s">
        <v>300</v>
      </c>
      <c r="C292" s="6">
        <v>100</v>
      </c>
      <c r="D292" s="6">
        <v>193.94</v>
      </c>
      <c r="E292" s="6">
        <v>28.44</v>
      </c>
      <c r="F292" s="6"/>
      <c r="G292" s="6"/>
      <c r="H292" s="6"/>
      <c r="I292" s="6"/>
      <c r="J292" s="6">
        <v>35.29</v>
      </c>
      <c r="K292" s="9">
        <f t="shared" si="5"/>
        <v>357.67</v>
      </c>
    </row>
    <row r="293" spans="1:11">
      <c r="A293" s="6">
        <v>159</v>
      </c>
      <c r="B293" s="11" t="s">
        <v>301</v>
      </c>
      <c r="C293" s="6">
        <v>74.5</v>
      </c>
      <c r="D293" s="6">
        <v>1.19</v>
      </c>
      <c r="E293" s="6">
        <v>6.68</v>
      </c>
      <c r="F293" s="6"/>
      <c r="G293" s="6"/>
      <c r="H293" s="6"/>
      <c r="I293" s="6"/>
      <c r="J293" s="6">
        <v>191.28</v>
      </c>
      <c r="K293" s="9">
        <f t="shared" si="5"/>
        <v>273.64999999999998</v>
      </c>
    </row>
    <row r="294" spans="1:11">
      <c r="A294" s="6">
        <v>158</v>
      </c>
      <c r="B294" s="11" t="s">
        <v>302</v>
      </c>
      <c r="C294" s="6">
        <v>120</v>
      </c>
      <c r="D294" s="6">
        <v>208.4</v>
      </c>
      <c r="E294" s="6">
        <v>25.28</v>
      </c>
      <c r="F294" s="6"/>
      <c r="G294" s="6"/>
      <c r="H294" s="6"/>
      <c r="I294" s="6"/>
      <c r="J294" s="6">
        <v>142.74</v>
      </c>
      <c r="K294" s="9">
        <f t="shared" si="5"/>
        <v>496.41999999999996</v>
      </c>
    </row>
    <row r="295" spans="1:11">
      <c r="A295" s="6">
        <v>144</v>
      </c>
      <c r="B295" s="11" t="s">
        <v>303</v>
      </c>
      <c r="C295" s="6">
        <v>120</v>
      </c>
      <c r="D295" s="6">
        <v>269.76</v>
      </c>
      <c r="E295" s="6">
        <v>82.17</v>
      </c>
      <c r="F295" s="6"/>
      <c r="G295" s="6"/>
      <c r="H295" s="6"/>
      <c r="I295" s="6"/>
      <c r="J295" s="6">
        <v>506.7</v>
      </c>
      <c r="K295" s="9">
        <f t="shared" si="5"/>
        <v>978.63</v>
      </c>
    </row>
    <row r="296" spans="1:11">
      <c r="A296" s="6">
        <v>161</v>
      </c>
      <c r="B296" s="11" t="s">
        <v>304</v>
      </c>
      <c r="C296" s="6">
        <v>30</v>
      </c>
      <c r="D296" s="6">
        <v>77.08</v>
      </c>
      <c r="E296" s="6">
        <v>9.64</v>
      </c>
      <c r="F296" s="6"/>
      <c r="G296" s="6"/>
      <c r="H296" s="6"/>
      <c r="I296" s="6"/>
      <c r="J296" s="6">
        <v>55.38</v>
      </c>
      <c r="K296" s="9">
        <f t="shared" si="5"/>
        <v>172.1</v>
      </c>
    </row>
    <row r="297" spans="1:11">
      <c r="A297" s="6">
        <v>162</v>
      </c>
      <c r="B297" s="2" t="s">
        <v>305</v>
      </c>
      <c r="C297" s="6">
        <v>40</v>
      </c>
      <c r="D297" s="6">
        <v>98.71</v>
      </c>
      <c r="E297" s="6">
        <v>13.56</v>
      </c>
      <c r="F297" s="6"/>
      <c r="G297" s="6"/>
      <c r="H297" s="6"/>
      <c r="I297" s="6"/>
      <c r="J297" s="6">
        <v>27.61</v>
      </c>
      <c r="K297" s="9">
        <f t="shared" si="5"/>
        <v>179.88</v>
      </c>
    </row>
    <row r="298" spans="1:11">
      <c r="A298" s="6">
        <v>152</v>
      </c>
      <c r="B298" s="11" t="s">
        <v>306</v>
      </c>
      <c r="C298" s="6">
        <v>42</v>
      </c>
      <c r="D298" s="6">
        <v>97.07</v>
      </c>
      <c r="E298" s="6">
        <v>14.64</v>
      </c>
      <c r="F298" s="6"/>
      <c r="G298" s="6"/>
      <c r="H298" s="6"/>
      <c r="I298" s="6"/>
      <c r="J298" s="6">
        <v>40.840000000000003</v>
      </c>
      <c r="K298" s="9">
        <f t="shared" si="5"/>
        <v>194.54999999999998</v>
      </c>
    </row>
    <row r="299" spans="1:11">
      <c r="A299" s="6">
        <v>24</v>
      </c>
      <c r="B299" s="11" t="s">
        <v>307</v>
      </c>
      <c r="C299" s="6">
        <v>80</v>
      </c>
      <c r="D299" s="6">
        <v>110.59</v>
      </c>
      <c r="E299" s="6">
        <v>26.67</v>
      </c>
      <c r="F299" s="6"/>
      <c r="G299" s="6"/>
      <c r="H299" s="6"/>
      <c r="I299" s="6"/>
      <c r="J299" s="6">
        <v>129.26</v>
      </c>
      <c r="K299" s="9">
        <f t="shared" si="5"/>
        <v>346.52</v>
      </c>
    </row>
    <row r="300" spans="1:11">
      <c r="A300" s="6">
        <v>17</v>
      </c>
      <c r="B300" s="11" t="s">
        <v>308</v>
      </c>
      <c r="C300" s="6">
        <v>45.5</v>
      </c>
      <c r="D300" s="6">
        <v>185.87</v>
      </c>
      <c r="E300" s="6">
        <v>56.44</v>
      </c>
      <c r="F300" s="6"/>
      <c r="G300" s="6"/>
      <c r="H300" s="6"/>
      <c r="I300" s="6"/>
      <c r="J300" s="6">
        <v>231.62</v>
      </c>
      <c r="K300" s="9">
        <f t="shared" si="5"/>
        <v>519.43000000000006</v>
      </c>
    </row>
    <row r="301" spans="1:11">
      <c r="A301" s="6">
        <v>40</v>
      </c>
      <c r="B301" s="11" t="s">
        <v>309</v>
      </c>
      <c r="C301" s="6">
        <v>66</v>
      </c>
      <c r="D301" s="6">
        <v>7.31</v>
      </c>
      <c r="E301" s="6"/>
      <c r="F301" s="6"/>
      <c r="G301" s="6"/>
      <c r="H301" s="6"/>
      <c r="I301" s="6"/>
      <c r="J301" s="6">
        <v>74.17</v>
      </c>
      <c r="K301" s="9">
        <f t="shared" si="5"/>
        <v>147.48000000000002</v>
      </c>
    </row>
    <row r="302" spans="1:11">
      <c r="A302" s="6">
        <v>56</v>
      </c>
      <c r="B302" s="11" t="s">
        <v>310</v>
      </c>
      <c r="C302" s="6"/>
      <c r="D302" s="6">
        <v>13.98</v>
      </c>
      <c r="E302" s="6">
        <v>11.59</v>
      </c>
      <c r="F302" s="6"/>
      <c r="G302" s="6"/>
      <c r="H302" s="6"/>
      <c r="I302" s="6"/>
      <c r="J302" s="6">
        <v>303.27</v>
      </c>
      <c r="K302" s="9">
        <f t="shared" si="5"/>
        <v>328.84</v>
      </c>
    </row>
    <row r="303" spans="1:11">
      <c r="A303" s="6">
        <v>53</v>
      </c>
      <c r="B303" s="11" t="s">
        <v>311</v>
      </c>
      <c r="C303" s="6"/>
      <c r="D303" s="6"/>
      <c r="E303" s="6">
        <v>44.93</v>
      </c>
      <c r="F303" s="6"/>
      <c r="G303" s="6"/>
      <c r="H303" s="6"/>
      <c r="I303" s="6"/>
      <c r="J303" s="6">
        <v>196.11</v>
      </c>
      <c r="K303" s="9">
        <f t="shared" si="5"/>
        <v>241.04000000000002</v>
      </c>
    </row>
    <row r="304" spans="1:11">
      <c r="A304" s="6">
        <v>73</v>
      </c>
      <c r="B304" s="11" t="s">
        <v>312</v>
      </c>
      <c r="C304" s="6"/>
      <c r="D304" s="6">
        <v>9.9499999999999993</v>
      </c>
      <c r="E304" s="6"/>
      <c r="F304" s="6"/>
      <c r="G304" s="6"/>
      <c r="H304" s="6"/>
      <c r="I304" s="6"/>
      <c r="J304" s="6">
        <v>222</v>
      </c>
      <c r="K304" s="9">
        <f t="shared" si="5"/>
        <v>231.95</v>
      </c>
    </row>
    <row r="305" spans="1:11">
      <c r="A305" s="6">
        <v>124</v>
      </c>
      <c r="B305" s="11" t="s">
        <v>313</v>
      </c>
      <c r="C305" s="6"/>
      <c r="D305" s="6">
        <v>101.19</v>
      </c>
      <c r="E305" s="6">
        <v>45.85</v>
      </c>
      <c r="F305" s="6"/>
      <c r="G305" s="6"/>
      <c r="H305" s="6"/>
      <c r="I305" s="6"/>
      <c r="J305" s="6">
        <v>1192.1600000000001</v>
      </c>
      <c r="K305" s="9">
        <f t="shared" si="5"/>
        <v>1339.2</v>
      </c>
    </row>
    <row r="306" spans="1:11">
      <c r="A306" s="6">
        <v>170.1</v>
      </c>
      <c r="B306" s="11" t="s">
        <v>314</v>
      </c>
      <c r="C306" s="6">
        <v>15</v>
      </c>
      <c r="D306" s="6"/>
      <c r="E306" s="6">
        <v>10.75</v>
      </c>
      <c r="F306" s="6"/>
      <c r="G306" s="6"/>
      <c r="H306" s="6"/>
      <c r="I306" s="6"/>
      <c r="J306" s="6">
        <v>37.86</v>
      </c>
      <c r="K306" s="9">
        <f t="shared" si="5"/>
        <v>63.61</v>
      </c>
    </row>
    <row r="307" spans="1:11">
      <c r="A307" s="6">
        <v>172</v>
      </c>
      <c r="B307" s="11" t="s">
        <v>315</v>
      </c>
      <c r="C307" s="6">
        <v>65</v>
      </c>
      <c r="D307" s="6">
        <v>97.3</v>
      </c>
      <c r="E307" s="6">
        <v>46.84</v>
      </c>
      <c r="F307" s="6"/>
      <c r="G307" s="6"/>
      <c r="H307" s="6"/>
      <c r="I307" s="6"/>
      <c r="J307" s="6">
        <v>454.65</v>
      </c>
      <c r="K307" s="9">
        <f t="shared" si="5"/>
        <v>663.79</v>
      </c>
    </row>
    <row r="308" spans="1:11">
      <c r="A308" s="6">
        <v>173</v>
      </c>
      <c r="B308" s="11" t="s">
        <v>316</v>
      </c>
      <c r="C308" s="22">
        <v>6</v>
      </c>
      <c r="D308" s="6">
        <v>58.05</v>
      </c>
      <c r="E308" s="6"/>
      <c r="F308" s="6"/>
      <c r="G308" s="6"/>
      <c r="H308" s="6"/>
      <c r="I308" s="6"/>
      <c r="J308" s="6">
        <v>156.5</v>
      </c>
      <c r="K308" s="9">
        <f t="shared" si="5"/>
        <v>220.55</v>
      </c>
    </row>
    <row r="309" spans="1:11">
      <c r="A309" s="6">
        <v>189</v>
      </c>
      <c r="B309" s="11" t="s">
        <v>317</v>
      </c>
      <c r="C309" s="6">
        <v>68</v>
      </c>
      <c r="D309" s="6"/>
      <c r="E309" s="6">
        <v>27.76</v>
      </c>
      <c r="F309" s="6"/>
      <c r="G309" s="6"/>
      <c r="H309" s="6"/>
      <c r="I309" s="6"/>
      <c r="J309" s="6">
        <v>394.7</v>
      </c>
      <c r="K309" s="9">
        <f t="shared" si="5"/>
        <v>490.46</v>
      </c>
    </row>
    <row r="310" spans="1:11">
      <c r="A310" s="6">
        <v>92</v>
      </c>
      <c r="B310" s="11" t="s">
        <v>318</v>
      </c>
      <c r="C310" s="6">
        <v>86</v>
      </c>
      <c r="D310" s="6">
        <v>4.87</v>
      </c>
      <c r="E310" s="6">
        <v>30.22</v>
      </c>
      <c r="F310" s="6"/>
      <c r="G310" s="6"/>
      <c r="H310" s="6"/>
      <c r="I310" s="6"/>
      <c r="J310" s="6">
        <v>148.88</v>
      </c>
      <c r="K310" s="9">
        <f t="shared" si="5"/>
        <v>269.97000000000003</v>
      </c>
    </row>
    <row r="311" spans="1:11">
      <c r="A311" s="6">
        <v>14.1</v>
      </c>
      <c r="B311" s="11" t="s">
        <v>319</v>
      </c>
      <c r="C311" s="6"/>
      <c r="D311" s="6">
        <v>189.62</v>
      </c>
      <c r="E311" s="6">
        <v>386.26</v>
      </c>
      <c r="F311" s="6"/>
      <c r="G311" s="6"/>
      <c r="H311" s="6"/>
      <c r="I311" s="6"/>
      <c r="J311" s="6">
        <v>181.58</v>
      </c>
      <c r="K311" s="9">
        <f t="shared" si="5"/>
        <v>757.46</v>
      </c>
    </row>
    <row r="312" spans="1:11">
      <c r="A312" s="6">
        <v>16</v>
      </c>
      <c r="B312" s="11" t="s">
        <v>320</v>
      </c>
      <c r="C312" s="6">
        <v>165</v>
      </c>
      <c r="D312" s="6">
        <v>46.41</v>
      </c>
      <c r="E312" s="6">
        <v>35.75</v>
      </c>
      <c r="F312" s="6"/>
      <c r="G312" s="6"/>
      <c r="H312" s="6"/>
      <c r="I312" s="6"/>
      <c r="J312" s="6">
        <v>449.31</v>
      </c>
      <c r="K312" s="9">
        <f t="shared" si="5"/>
        <v>696.47</v>
      </c>
    </row>
    <row r="313" spans="1:11">
      <c r="A313" s="6">
        <v>23</v>
      </c>
      <c r="B313" s="11" t="s">
        <v>321</v>
      </c>
      <c r="C313" s="6"/>
      <c r="D313" s="6">
        <v>266</v>
      </c>
      <c r="E313" s="6"/>
      <c r="F313" s="6"/>
      <c r="G313" s="6"/>
      <c r="H313" s="6"/>
      <c r="I313" s="6"/>
      <c r="J313" s="6">
        <v>57</v>
      </c>
      <c r="K313" s="9">
        <f t="shared" si="5"/>
        <v>323</v>
      </c>
    </row>
    <row r="314" spans="1:11">
      <c r="A314" s="6">
        <v>15</v>
      </c>
      <c r="B314" s="11" t="s">
        <v>322</v>
      </c>
      <c r="C314" s="6">
        <v>76</v>
      </c>
      <c r="D314" s="6">
        <v>9.66</v>
      </c>
      <c r="E314" s="6">
        <v>32.1</v>
      </c>
      <c r="F314" s="6"/>
      <c r="G314" s="6"/>
      <c r="H314" s="6"/>
      <c r="I314" s="6"/>
      <c r="J314" s="6">
        <v>656.12</v>
      </c>
      <c r="K314" s="9">
        <f t="shared" si="5"/>
        <v>773.88</v>
      </c>
    </row>
    <row r="315" spans="1:11">
      <c r="A315" s="6" t="s">
        <v>323</v>
      </c>
      <c r="B315" s="11" t="s">
        <v>324</v>
      </c>
      <c r="C315" s="22">
        <v>182</v>
      </c>
      <c r="D315" s="6">
        <v>161.91</v>
      </c>
      <c r="E315" s="6">
        <v>11.88</v>
      </c>
      <c r="F315" s="6"/>
      <c r="G315" s="6"/>
      <c r="H315" s="6"/>
      <c r="I315" s="6"/>
      <c r="J315" s="6">
        <v>180.29</v>
      </c>
      <c r="K315" s="9">
        <f t="shared" si="5"/>
        <v>536.07999999999993</v>
      </c>
    </row>
    <row r="316" spans="1:11" ht="25.5">
      <c r="A316" s="6">
        <v>215.2</v>
      </c>
      <c r="B316" s="11" t="s">
        <v>325</v>
      </c>
      <c r="C316" s="22">
        <v>265.5</v>
      </c>
      <c r="D316" s="22"/>
      <c r="E316" s="22"/>
      <c r="F316" s="6"/>
      <c r="G316" s="22"/>
      <c r="H316" s="6"/>
      <c r="I316" s="6"/>
      <c r="J316" s="22">
        <v>994.45</v>
      </c>
      <c r="K316" s="9">
        <f t="shared" si="5"/>
        <v>1259.95</v>
      </c>
    </row>
    <row r="317" spans="1:11">
      <c r="A317" s="6">
        <v>222.3</v>
      </c>
      <c r="B317" s="49" t="s">
        <v>326</v>
      </c>
      <c r="C317" s="8"/>
      <c r="D317" s="8"/>
      <c r="E317" s="8"/>
      <c r="F317" s="8"/>
      <c r="G317" s="8"/>
      <c r="H317" s="8"/>
      <c r="I317" s="8"/>
      <c r="J317" s="8">
        <v>1050</v>
      </c>
      <c r="K317" s="9">
        <f t="shared" si="5"/>
        <v>1050</v>
      </c>
    </row>
    <row r="318" spans="1:11">
      <c r="A318" s="6">
        <v>222.1</v>
      </c>
      <c r="B318" s="23" t="s">
        <v>327</v>
      </c>
      <c r="C318" s="8"/>
      <c r="D318" s="8"/>
      <c r="E318" s="8"/>
      <c r="F318" s="8"/>
      <c r="G318" s="8"/>
      <c r="H318" s="8"/>
      <c r="I318" s="8"/>
      <c r="J318" s="8">
        <v>1600</v>
      </c>
      <c r="K318" s="9">
        <f t="shared" si="5"/>
        <v>1600</v>
      </c>
    </row>
    <row r="319" spans="1:11">
      <c r="A319" s="6">
        <v>222.2</v>
      </c>
      <c r="B319" s="49" t="s">
        <v>328</v>
      </c>
      <c r="C319" s="8"/>
      <c r="D319" s="8"/>
      <c r="E319" s="8"/>
      <c r="F319" s="8"/>
      <c r="G319" s="8"/>
      <c r="H319" s="8"/>
      <c r="I319" s="8"/>
      <c r="J319" s="8">
        <v>1250</v>
      </c>
      <c r="K319" s="9">
        <f t="shared" si="5"/>
        <v>1250</v>
      </c>
    </row>
    <row r="320" spans="1:11" ht="25.5">
      <c r="A320" s="6">
        <v>181.1</v>
      </c>
      <c r="B320" s="11" t="s">
        <v>329</v>
      </c>
      <c r="C320" s="8">
        <v>180</v>
      </c>
      <c r="D320" s="8">
        <v>441.36</v>
      </c>
      <c r="E320" s="8"/>
      <c r="F320" s="8"/>
      <c r="G320" s="8"/>
      <c r="H320" s="8"/>
      <c r="I320" s="8"/>
      <c r="J320" s="8">
        <v>273.41000000000003</v>
      </c>
      <c r="K320" s="9">
        <f t="shared" si="5"/>
        <v>894.77</v>
      </c>
    </row>
    <row r="321" spans="1:11" ht="38.25">
      <c r="A321" s="6">
        <v>150</v>
      </c>
      <c r="B321" s="11" t="s">
        <v>330</v>
      </c>
      <c r="C321" s="6">
        <v>682</v>
      </c>
      <c r="D321" s="6">
        <v>908.6</v>
      </c>
      <c r="E321" s="6"/>
      <c r="F321" s="6"/>
      <c r="G321" s="6"/>
      <c r="H321" s="6"/>
      <c r="I321" s="6"/>
      <c r="J321" s="6">
        <v>1930.25</v>
      </c>
      <c r="K321" s="9">
        <f t="shared" si="5"/>
        <v>3520.85</v>
      </c>
    </row>
    <row r="322" spans="1:11" ht="25.5">
      <c r="A322" s="6">
        <v>79.400000000000006</v>
      </c>
      <c r="B322" s="7" t="s">
        <v>331</v>
      </c>
      <c r="C322" s="6">
        <v>55</v>
      </c>
      <c r="D322" s="6">
        <v>88</v>
      </c>
      <c r="E322" s="6"/>
      <c r="F322" s="6"/>
      <c r="G322" s="6"/>
      <c r="H322" s="6"/>
      <c r="I322" s="6"/>
      <c r="J322" s="6"/>
      <c r="K322" s="9">
        <f t="shared" si="5"/>
        <v>143</v>
      </c>
    </row>
    <row r="323" spans="1:11">
      <c r="A323" s="6">
        <v>102</v>
      </c>
      <c r="B323" s="12" t="s">
        <v>332</v>
      </c>
      <c r="C323" s="8">
        <v>29</v>
      </c>
      <c r="D323" s="8">
        <v>9.44</v>
      </c>
      <c r="E323" s="8">
        <v>8.32</v>
      </c>
      <c r="F323" s="8"/>
      <c r="G323" s="8"/>
      <c r="H323" s="8"/>
      <c r="I323" s="8"/>
      <c r="J323" s="8">
        <v>91.07</v>
      </c>
      <c r="K323" s="9">
        <f t="shared" si="5"/>
        <v>137.82999999999998</v>
      </c>
    </row>
    <row r="324" spans="1:11">
      <c r="A324" s="6">
        <v>101</v>
      </c>
      <c r="B324" s="11" t="s">
        <v>333</v>
      </c>
      <c r="C324" s="8">
        <v>38</v>
      </c>
      <c r="D324" s="8">
        <v>5.19</v>
      </c>
      <c r="E324" s="8">
        <v>16.649999999999999</v>
      </c>
      <c r="F324" s="8"/>
      <c r="G324" s="8"/>
      <c r="H324" s="8"/>
      <c r="I324" s="8"/>
      <c r="J324" s="8">
        <v>72.08</v>
      </c>
      <c r="K324" s="9">
        <f t="shared" si="5"/>
        <v>131.91999999999999</v>
      </c>
    </row>
    <row r="325" spans="1:11">
      <c r="A325" s="6">
        <v>37</v>
      </c>
      <c r="B325" s="11" t="s">
        <v>334</v>
      </c>
      <c r="C325" s="8">
        <v>160</v>
      </c>
      <c r="D325" s="8">
        <v>108.01</v>
      </c>
      <c r="E325" s="8">
        <v>45</v>
      </c>
      <c r="F325" s="8"/>
      <c r="G325" s="8"/>
      <c r="H325" s="8"/>
      <c r="I325" s="8"/>
      <c r="J325" s="8">
        <v>492.38</v>
      </c>
      <c r="K325" s="9">
        <f t="shared" si="5"/>
        <v>805.39</v>
      </c>
    </row>
    <row r="326" spans="1:11">
      <c r="A326" s="6">
        <v>31</v>
      </c>
      <c r="B326" s="12" t="s">
        <v>335</v>
      </c>
      <c r="C326" s="8"/>
      <c r="D326" s="8"/>
      <c r="E326" s="8"/>
      <c r="F326" s="8"/>
      <c r="G326" s="8"/>
      <c r="H326" s="8"/>
      <c r="I326" s="8"/>
      <c r="J326" s="8">
        <v>43.38</v>
      </c>
      <c r="K326" s="9">
        <f t="shared" si="5"/>
        <v>43.38</v>
      </c>
    </row>
    <row r="327" spans="1:11">
      <c r="A327" s="6">
        <v>29</v>
      </c>
      <c r="B327" s="11" t="s">
        <v>336</v>
      </c>
      <c r="C327" s="6">
        <v>137.5</v>
      </c>
      <c r="D327" s="6">
        <v>284.61</v>
      </c>
      <c r="E327" s="6">
        <v>379.87</v>
      </c>
      <c r="F327" s="6"/>
      <c r="G327" s="6"/>
      <c r="H327" s="6"/>
      <c r="I327" s="6"/>
      <c r="J327" s="6">
        <v>744.79</v>
      </c>
      <c r="K327" s="9">
        <f t="shared" si="5"/>
        <v>1546.77</v>
      </c>
    </row>
    <row r="328" spans="1:11">
      <c r="A328" s="6">
        <v>54</v>
      </c>
      <c r="B328" s="11" t="s">
        <v>337</v>
      </c>
      <c r="C328" s="6">
        <v>53</v>
      </c>
      <c r="D328" s="6">
        <v>96.4</v>
      </c>
      <c r="E328" s="6">
        <v>77.8</v>
      </c>
      <c r="F328" s="6"/>
      <c r="G328" s="6"/>
      <c r="H328" s="6"/>
      <c r="I328" s="6"/>
      <c r="J328" s="6">
        <v>274.97000000000003</v>
      </c>
      <c r="K328" s="9">
        <f t="shared" si="5"/>
        <v>502.17</v>
      </c>
    </row>
    <row r="329" spans="1:11">
      <c r="A329" s="6">
        <v>55</v>
      </c>
      <c r="B329" s="11" t="s">
        <v>338</v>
      </c>
      <c r="C329" s="6">
        <v>32</v>
      </c>
      <c r="D329" s="6">
        <v>72.39</v>
      </c>
      <c r="E329" s="6">
        <v>50.39</v>
      </c>
      <c r="F329" s="6"/>
      <c r="G329" s="6"/>
      <c r="H329" s="6"/>
      <c r="I329" s="6"/>
      <c r="J329" s="6">
        <v>181</v>
      </c>
      <c r="K329" s="9">
        <f t="shared" si="5"/>
        <v>335.78</v>
      </c>
    </row>
    <row r="330" spans="1:11">
      <c r="A330" s="6">
        <v>18</v>
      </c>
      <c r="B330" s="11" t="s">
        <v>339</v>
      </c>
      <c r="C330" s="6">
        <v>61</v>
      </c>
      <c r="D330" s="6">
        <v>113.11</v>
      </c>
      <c r="E330" s="6"/>
      <c r="F330" s="6"/>
      <c r="G330" s="6"/>
      <c r="H330" s="6"/>
      <c r="I330" s="6"/>
      <c r="J330" s="6">
        <v>282.02</v>
      </c>
      <c r="K330" s="9">
        <f t="shared" si="5"/>
        <v>456.13</v>
      </c>
    </row>
    <row r="331" spans="1:11">
      <c r="A331" s="6">
        <v>64</v>
      </c>
      <c r="B331" s="11" t="s">
        <v>340</v>
      </c>
      <c r="C331" s="6"/>
      <c r="D331" s="6"/>
      <c r="E331" s="6">
        <v>87.99</v>
      </c>
      <c r="F331" s="6"/>
      <c r="G331" s="6"/>
      <c r="H331" s="6"/>
      <c r="I331" s="6"/>
      <c r="J331" s="6"/>
      <c r="K331" s="9">
        <f t="shared" si="5"/>
        <v>87.99</v>
      </c>
    </row>
    <row r="332" spans="1:11">
      <c r="A332" s="6">
        <v>44</v>
      </c>
      <c r="B332" s="11" t="s">
        <v>341</v>
      </c>
      <c r="C332" s="6">
        <v>110</v>
      </c>
      <c r="D332" s="6">
        <v>19.34</v>
      </c>
      <c r="E332" s="6">
        <v>104.4</v>
      </c>
      <c r="F332" s="6"/>
      <c r="G332" s="6"/>
      <c r="H332" s="6"/>
      <c r="I332" s="6"/>
      <c r="J332" s="6">
        <v>479.64</v>
      </c>
      <c r="K332" s="9">
        <f t="shared" si="5"/>
        <v>713.38</v>
      </c>
    </row>
    <row r="333" spans="1:11">
      <c r="A333" s="6">
        <v>62</v>
      </c>
      <c r="B333" s="11" t="s">
        <v>342</v>
      </c>
      <c r="C333" s="6">
        <v>166</v>
      </c>
      <c r="D333" s="6">
        <v>172.39</v>
      </c>
      <c r="E333" s="6">
        <v>76.42</v>
      </c>
      <c r="F333" s="6"/>
      <c r="G333" s="6"/>
      <c r="H333" s="6"/>
      <c r="I333" s="6"/>
      <c r="J333" s="6">
        <v>380.83</v>
      </c>
      <c r="K333" s="9">
        <f t="shared" si="5"/>
        <v>795.64</v>
      </c>
    </row>
    <row r="334" spans="1:11">
      <c r="A334" s="6">
        <v>84.5</v>
      </c>
      <c r="B334" s="11" t="s">
        <v>343</v>
      </c>
      <c r="C334" s="6"/>
      <c r="D334" s="6"/>
      <c r="E334" s="6">
        <v>50.34</v>
      </c>
      <c r="F334" s="6"/>
      <c r="G334" s="6"/>
      <c r="H334" s="6"/>
      <c r="I334" s="6"/>
      <c r="J334" s="6">
        <v>161.85</v>
      </c>
      <c r="K334" s="9">
        <f t="shared" si="5"/>
        <v>212.19</v>
      </c>
    </row>
    <row r="335" spans="1:11">
      <c r="A335" s="6">
        <v>35</v>
      </c>
      <c r="B335" s="11" t="s">
        <v>344</v>
      </c>
      <c r="C335" s="6">
        <v>15</v>
      </c>
      <c r="D335" s="6">
        <v>14.95</v>
      </c>
      <c r="E335" s="6">
        <v>33.32</v>
      </c>
      <c r="F335" s="6"/>
      <c r="G335" s="6"/>
      <c r="H335" s="6"/>
      <c r="I335" s="6"/>
      <c r="J335" s="6">
        <v>17.920000000000002</v>
      </c>
      <c r="K335" s="9">
        <f t="shared" si="5"/>
        <v>81.19</v>
      </c>
    </row>
    <row r="336" spans="1:11">
      <c r="A336" s="6">
        <v>36</v>
      </c>
      <c r="B336" s="12" t="s">
        <v>345</v>
      </c>
      <c r="C336" s="8">
        <v>165</v>
      </c>
      <c r="D336" s="8">
        <v>279.41000000000003</v>
      </c>
      <c r="E336" s="8">
        <v>39.72</v>
      </c>
      <c r="F336" s="8"/>
      <c r="G336" s="8"/>
      <c r="H336" s="8"/>
      <c r="I336" s="8"/>
      <c r="J336" s="8">
        <v>329.31</v>
      </c>
      <c r="K336" s="9">
        <f t="shared" si="5"/>
        <v>813.44</v>
      </c>
    </row>
    <row r="337" spans="1:11">
      <c r="A337" s="6"/>
      <c r="B337" s="11" t="s">
        <v>346</v>
      </c>
      <c r="C337" s="6">
        <v>2460</v>
      </c>
      <c r="D337" s="6">
        <v>3992</v>
      </c>
      <c r="E337" s="6"/>
      <c r="F337" s="6"/>
      <c r="G337" s="6"/>
      <c r="H337" s="6"/>
      <c r="I337" s="8"/>
      <c r="J337" s="8">
        <v>4675</v>
      </c>
      <c r="K337" s="9">
        <f t="shared" si="5"/>
        <v>11127</v>
      </c>
    </row>
    <row r="338" spans="1:11">
      <c r="A338" s="6">
        <v>89.1</v>
      </c>
      <c r="B338" s="11" t="s">
        <v>347</v>
      </c>
      <c r="C338" s="6"/>
      <c r="D338" s="6"/>
      <c r="E338" s="6"/>
      <c r="F338" s="6"/>
      <c r="G338" s="6">
        <v>54</v>
      </c>
      <c r="H338" s="6"/>
      <c r="I338" s="6"/>
      <c r="J338" s="6"/>
      <c r="K338" s="9">
        <f t="shared" si="5"/>
        <v>54</v>
      </c>
    </row>
    <row r="339" spans="1:11" ht="25.5">
      <c r="A339" s="6">
        <v>130.1</v>
      </c>
      <c r="B339" s="11" t="s">
        <v>348</v>
      </c>
      <c r="C339" s="6"/>
      <c r="D339" s="6">
        <v>153.68</v>
      </c>
      <c r="E339" s="6"/>
      <c r="F339" s="6"/>
      <c r="G339" s="6"/>
      <c r="H339" s="6"/>
      <c r="I339" s="6"/>
      <c r="J339" s="22">
        <v>32</v>
      </c>
      <c r="K339" s="9">
        <f t="shared" si="5"/>
        <v>185.68</v>
      </c>
    </row>
    <row r="340" spans="1:11">
      <c r="A340" s="3"/>
      <c r="B340" s="19" t="s">
        <v>349</v>
      </c>
      <c r="C340" s="4"/>
      <c r="D340" s="4"/>
      <c r="E340" s="20"/>
      <c r="F340" s="20"/>
      <c r="G340" s="20"/>
      <c r="H340" s="4"/>
      <c r="I340" s="4"/>
      <c r="J340" s="8"/>
      <c r="K340" s="9">
        <f t="shared" si="5"/>
        <v>0</v>
      </c>
    </row>
    <row r="341" spans="1:11">
      <c r="A341" s="6"/>
      <c r="B341" s="11" t="s">
        <v>350</v>
      </c>
      <c r="C341" s="6"/>
      <c r="D341" s="6"/>
      <c r="E341" s="6">
        <v>5200</v>
      </c>
      <c r="F341" s="6"/>
      <c r="G341" s="6"/>
      <c r="H341" s="6"/>
      <c r="I341" s="6"/>
      <c r="J341" s="6">
        <v>6807</v>
      </c>
      <c r="K341" s="9">
        <f t="shared" si="5"/>
        <v>12007</v>
      </c>
    </row>
    <row r="342" spans="1:11">
      <c r="A342" s="3"/>
      <c r="B342" s="21" t="s">
        <v>351</v>
      </c>
      <c r="C342" s="3"/>
      <c r="D342" s="3"/>
      <c r="E342" s="5"/>
      <c r="F342" s="5"/>
      <c r="G342" s="5"/>
      <c r="H342" s="3"/>
      <c r="I342" s="3"/>
      <c r="J342" s="6"/>
      <c r="K342" s="9">
        <f t="shared" si="5"/>
        <v>0</v>
      </c>
    </row>
    <row r="343" spans="1:11">
      <c r="A343" s="6"/>
      <c r="B343" s="11" t="s">
        <v>352</v>
      </c>
      <c r="C343" s="6"/>
      <c r="D343" s="6">
        <v>498</v>
      </c>
      <c r="E343" s="6"/>
      <c r="F343" s="6"/>
      <c r="G343" s="6"/>
      <c r="H343" s="6"/>
      <c r="I343" s="6"/>
      <c r="J343" s="6">
        <v>498</v>
      </c>
      <c r="K343" s="9">
        <f t="shared" ref="K343:K406" si="6">SUM(C343:J343)</f>
        <v>996</v>
      </c>
    </row>
    <row r="344" spans="1:11">
      <c r="A344" s="3"/>
      <c r="B344" s="21" t="s">
        <v>353</v>
      </c>
      <c r="C344" s="3"/>
      <c r="D344" s="3"/>
      <c r="E344" s="5"/>
      <c r="F344" s="5"/>
      <c r="G344" s="5"/>
      <c r="H344" s="3"/>
      <c r="I344" s="3"/>
      <c r="J344" s="6"/>
      <c r="K344" s="9">
        <f t="shared" si="6"/>
        <v>0</v>
      </c>
    </row>
    <row r="345" spans="1:11">
      <c r="A345" s="3"/>
      <c r="B345" s="21" t="s">
        <v>354</v>
      </c>
      <c r="C345" s="3"/>
      <c r="D345" s="3"/>
      <c r="E345" s="5"/>
      <c r="F345" s="5"/>
      <c r="G345" s="5"/>
      <c r="H345" s="3"/>
      <c r="I345" s="3"/>
      <c r="J345" s="6"/>
      <c r="K345" s="9">
        <f t="shared" si="6"/>
        <v>0</v>
      </c>
    </row>
    <row r="346" spans="1:11">
      <c r="A346" s="3"/>
      <c r="B346" s="21" t="s">
        <v>355</v>
      </c>
      <c r="C346" s="3"/>
      <c r="D346" s="3"/>
      <c r="E346" s="5"/>
      <c r="F346" s="5"/>
      <c r="G346" s="5"/>
      <c r="H346" s="3"/>
      <c r="I346" s="3"/>
      <c r="J346" s="6"/>
      <c r="K346" s="9">
        <f t="shared" si="6"/>
        <v>0</v>
      </c>
    </row>
    <row r="347" spans="1:11">
      <c r="A347" s="6">
        <v>178</v>
      </c>
      <c r="B347" s="35" t="s">
        <v>356</v>
      </c>
      <c r="C347" s="6"/>
      <c r="D347" s="6"/>
      <c r="E347" s="6"/>
      <c r="F347" s="6"/>
      <c r="G347" s="6"/>
      <c r="H347" s="6"/>
      <c r="I347" s="6"/>
      <c r="J347" s="6"/>
      <c r="K347" s="9">
        <f t="shared" si="6"/>
        <v>0</v>
      </c>
    </row>
    <row r="348" spans="1:11">
      <c r="A348" s="50"/>
      <c r="B348" s="35" t="s">
        <v>357</v>
      </c>
      <c r="C348" s="51"/>
      <c r="D348" s="51"/>
      <c r="E348" s="25">
        <v>5343</v>
      </c>
      <c r="F348" s="25"/>
      <c r="G348" s="25"/>
      <c r="H348" s="25"/>
      <c r="I348" s="25"/>
      <c r="J348" s="25">
        <v>3035</v>
      </c>
      <c r="K348" s="9">
        <f t="shared" si="6"/>
        <v>8378</v>
      </c>
    </row>
    <row r="349" spans="1:11">
      <c r="A349" s="6"/>
      <c r="B349" s="35" t="s">
        <v>358</v>
      </c>
      <c r="C349" s="8"/>
      <c r="D349" s="8"/>
      <c r="E349" s="8">
        <v>6601</v>
      </c>
      <c r="F349" s="8"/>
      <c r="G349" s="8"/>
      <c r="H349" s="8"/>
      <c r="I349" s="8"/>
      <c r="J349" s="8"/>
      <c r="K349" s="9">
        <f t="shared" si="6"/>
        <v>6601</v>
      </c>
    </row>
    <row r="350" spans="1:11">
      <c r="A350" s="6"/>
      <c r="B350" s="35" t="s">
        <v>359</v>
      </c>
      <c r="C350" s="6"/>
      <c r="D350" s="6">
        <v>737</v>
      </c>
      <c r="E350" s="6">
        <v>2719</v>
      </c>
      <c r="F350" s="6"/>
      <c r="G350" s="6"/>
      <c r="H350" s="6"/>
      <c r="I350" s="6"/>
      <c r="J350" s="6"/>
      <c r="K350" s="9">
        <f t="shared" si="6"/>
        <v>3456</v>
      </c>
    </row>
    <row r="351" spans="1:11">
      <c r="A351" s="3"/>
      <c r="B351" s="21" t="s">
        <v>360</v>
      </c>
      <c r="C351" s="3"/>
      <c r="D351" s="3"/>
      <c r="E351" s="5"/>
      <c r="F351" s="5"/>
      <c r="G351" s="5"/>
      <c r="H351" s="3"/>
      <c r="I351" s="3"/>
      <c r="J351" s="6"/>
      <c r="K351" s="9">
        <f t="shared" si="6"/>
        <v>0</v>
      </c>
    </row>
    <row r="352" spans="1:11">
      <c r="A352" s="6">
        <v>111</v>
      </c>
      <c r="B352" s="2" t="s">
        <v>361</v>
      </c>
      <c r="C352" s="6"/>
      <c r="D352" s="6"/>
      <c r="E352" s="6"/>
      <c r="F352" s="6">
        <v>3497</v>
      </c>
      <c r="G352" s="6"/>
      <c r="H352" s="6"/>
      <c r="I352" s="6"/>
      <c r="J352" s="6"/>
      <c r="K352" s="9">
        <f t="shared" si="6"/>
        <v>3497</v>
      </c>
    </row>
    <row r="353" spans="1:11">
      <c r="A353" s="6">
        <v>224</v>
      </c>
      <c r="B353" s="23" t="s">
        <v>362</v>
      </c>
      <c r="C353" s="6"/>
      <c r="D353" s="6"/>
      <c r="E353" s="6">
        <v>273.86</v>
      </c>
      <c r="F353" s="6"/>
      <c r="G353" s="6"/>
      <c r="H353" s="6"/>
      <c r="I353" s="6"/>
      <c r="J353" s="6">
        <v>2770.57</v>
      </c>
      <c r="K353" s="9">
        <f t="shared" si="6"/>
        <v>3044.4300000000003</v>
      </c>
    </row>
    <row r="354" spans="1:11">
      <c r="A354" s="6">
        <v>107.1</v>
      </c>
      <c r="B354" s="11" t="s">
        <v>363</v>
      </c>
      <c r="C354" s="6"/>
      <c r="D354" s="6"/>
      <c r="E354" s="6">
        <v>600</v>
      </c>
      <c r="F354" s="6"/>
      <c r="G354" s="6"/>
      <c r="H354" s="6"/>
      <c r="I354" s="6"/>
      <c r="J354" s="6"/>
      <c r="K354" s="9">
        <f t="shared" si="6"/>
        <v>600</v>
      </c>
    </row>
    <row r="355" spans="1:11">
      <c r="A355" s="6"/>
      <c r="B355" s="52" t="s">
        <v>364</v>
      </c>
      <c r="C355" s="6"/>
      <c r="D355" s="6"/>
      <c r="E355" s="6"/>
      <c r="F355" s="6"/>
      <c r="G355" s="6"/>
      <c r="H355" s="6"/>
      <c r="I355" s="6"/>
      <c r="J355" s="6"/>
      <c r="K355" s="9">
        <f t="shared" si="6"/>
        <v>0</v>
      </c>
    </row>
    <row r="356" spans="1:11">
      <c r="A356" s="6">
        <v>220.3</v>
      </c>
      <c r="B356" s="12" t="s">
        <v>365</v>
      </c>
      <c r="C356" s="8">
        <v>256.10000000000002</v>
      </c>
      <c r="D356" s="8">
        <v>451.35</v>
      </c>
      <c r="E356" s="8"/>
      <c r="F356" s="8"/>
      <c r="G356" s="8"/>
      <c r="H356" s="8"/>
      <c r="I356" s="8"/>
      <c r="J356" s="8"/>
      <c r="K356" s="9">
        <f t="shared" si="6"/>
        <v>707.45</v>
      </c>
    </row>
    <row r="357" spans="1:11">
      <c r="A357" s="3"/>
      <c r="B357" s="21" t="s">
        <v>366</v>
      </c>
      <c r="C357" s="3"/>
      <c r="D357" s="3"/>
      <c r="E357" s="5"/>
      <c r="F357" s="5"/>
      <c r="G357" s="5"/>
      <c r="H357" s="3"/>
      <c r="I357" s="3"/>
      <c r="J357" s="6"/>
      <c r="K357" s="9">
        <f t="shared" si="6"/>
        <v>0</v>
      </c>
    </row>
    <row r="358" spans="1:11">
      <c r="A358" s="3"/>
      <c r="B358" s="53" t="s">
        <v>367</v>
      </c>
      <c r="C358" s="8">
        <v>4105</v>
      </c>
      <c r="D358" s="9">
        <v>2551</v>
      </c>
      <c r="E358" s="9">
        <v>8533</v>
      </c>
      <c r="F358" s="20"/>
      <c r="G358" s="20"/>
      <c r="H358" s="4"/>
      <c r="I358" s="4"/>
      <c r="J358" s="8">
        <v>5000</v>
      </c>
      <c r="K358" s="9">
        <f t="shared" si="6"/>
        <v>20189</v>
      </c>
    </row>
    <row r="359" spans="1:11">
      <c r="A359" s="6">
        <v>207</v>
      </c>
      <c r="B359" s="12" t="s">
        <v>368</v>
      </c>
      <c r="C359" s="8"/>
      <c r="D359" s="8">
        <v>3412</v>
      </c>
      <c r="E359" s="8">
        <v>253</v>
      </c>
      <c r="F359" s="8"/>
      <c r="G359" s="8"/>
      <c r="H359" s="8"/>
      <c r="I359" s="8"/>
      <c r="J359" s="8">
        <v>10318</v>
      </c>
      <c r="K359" s="9">
        <f t="shared" si="6"/>
        <v>13983</v>
      </c>
    </row>
    <row r="360" spans="1:11">
      <c r="A360" s="3"/>
      <c r="B360" s="21" t="s">
        <v>369</v>
      </c>
      <c r="C360" s="3"/>
      <c r="D360" s="3"/>
      <c r="E360" s="5"/>
      <c r="F360" s="5"/>
      <c r="G360" s="5"/>
      <c r="H360" s="3"/>
      <c r="I360" s="3"/>
      <c r="J360" s="6"/>
      <c r="K360" s="9">
        <f t="shared" si="6"/>
        <v>0</v>
      </c>
    </row>
    <row r="361" spans="1:11">
      <c r="A361" s="3"/>
      <c r="B361" s="21" t="s">
        <v>370</v>
      </c>
      <c r="C361" s="3"/>
      <c r="D361" s="3"/>
      <c r="E361" s="5"/>
      <c r="F361" s="5"/>
      <c r="G361" s="5"/>
      <c r="H361" s="3"/>
      <c r="I361" s="3"/>
      <c r="J361" s="6"/>
      <c r="K361" s="9">
        <f t="shared" si="6"/>
        <v>0</v>
      </c>
    </row>
    <row r="362" spans="1:11" ht="25.5">
      <c r="A362" s="6">
        <v>215</v>
      </c>
      <c r="B362" s="11" t="s">
        <v>371</v>
      </c>
      <c r="C362" s="22">
        <v>266.2</v>
      </c>
      <c r="D362" s="6">
        <v>380.7</v>
      </c>
      <c r="E362" s="6"/>
      <c r="F362" s="6"/>
      <c r="G362" s="6"/>
      <c r="H362" s="6"/>
      <c r="I362" s="6"/>
      <c r="J362" s="22">
        <v>96</v>
      </c>
      <c r="K362" s="9">
        <f t="shared" si="6"/>
        <v>742.9</v>
      </c>
    </row>
    <row r="363" spans="1:11" ht="25.5">
      <c r="A363" s="6">
        <v>113.4</v>
      </c>
      <c r="B363" s="11" t="s">
        <v>372</v>
      </c>
      <c r="C363" s="6"/>
      <c r="D363" s="6">
        <v>249.58</v>
      </c>
      <c r="E363" s="6"/>
      <c r="F363" s="6"/>
      <c r="G363" s="6"/>
      <c r="H363" s="6"/>
      <c r="I363" s="6"/>
      <c r="J363" s="6"/>
      <c r="K363" s="9">
        <f t="shared" si="6"/>
        <v>249.58</v>
      </c>
    </row>
    <row r="364" spans="1:11">
      <c r="A364" s="6">
        <v>77</v>
      </c>
      <c r="B364" s="11" t="s">
        <v>373</v>
      </c>
      <c r="C364" s="6">
        <v>213.2</v>
      </c>
      <c r="D364" s="6">
        <v>293.14</v>
      </c>
      <c r="E364" s="6"/>
      <c r="F364" s="6"/>
      <c r="G364" s="6"/>
      <c r="H364" s="6"/>
      <c r="I364" s="6"/>
      <c r="J364" s="6">
        <v>1752.14</v>
      </c>
      <c r="K364" s="9">
        <f t="shared" si="6"/>
        <v>2258.48</v>
      </c>
    </row>
    <row r="365" spans="1:11" ht="25.5">
      <c r="A365" s="6">
        <v>167.1</v>
      </c>
      <c r="B365" s="11" t="s">
        <v>374</v>
      </c>
      <c r="C365" s="6"/>
      <c r="D365" s="6">
        <v>380.96</v>
      </c>
      <c r="E365" s="6"/>
      <c r="F365" s="6"/>
      <c r="G365" s="6"/>
      <c r="H365" s="6"/>
      <c r="I365" s="6"/>
      <c r="J365" s="6">
        <v>84.71</v>
      </c>
      <c r="K365" s="9">
        <f t="shared" si="6"/>
        <v>465.66999999999996</v>
      </c>
    </row>
    <row r="366" spans="1:11">
      <c r="A366" s="6">
        <v>178</v>
      </c>
      <c r="B366" s="11" t="s">
        <v>375</v>
      </c>
      <c r="C366" s="6">
        <v>203.3</v>
      </c>
      <c r="D366" s="6">
        <v>344.07</v>
      </c>
      <c r="E366" s="6"/>
      <c r="F366" s="6"/>
      <c r="G366" s="6"/>
      <c r="H366" s="6"/>
      <c r="I366" s="6"/>
      <c r="J366" s="6">
        <v>321.2</v>
      </c>
      <c r="K366" s="9">
        <f t="shared" si="6"/>
        <v>868.56999999999994</v>
      </c>
    </row>
    <row r="367" spans="1:11" ht="25.5">
      <c r="A367" s="6">
        <v>148.1</v>
      </c>
      <c r="B367" s="11" t="s">
        <v>376</v>
      </c>
      <c r="C367" s="6">
        <v>82.7</v>
      </c>
      <c r="D367" s="6">
        <v>455.72</v>
      </c>
      <c r="E367" s="6">
        <v>24.1</v>
      </c>
      <c r="F367" s="6"/>
      <c r="G367" s="6"/>
      <c r="H367" s="6"/>
      <c r="I367" s="6"/>
      <c r="J367" s="6">
        <v>388.47</v>
      </c>
      <c r="K367" s="9">
        <f t="shared" si="6"/>
        <v>950.99000000000012</v>
      </c>
    </row>
    <row r="368" spans="1:11" ht="25.5">
      <c r="A368" s="6">
        <v>167.2</v>
      </c>
      <c r="B368" s="11" t="s">
        <v>377</v>
      </c>
      <c r="C368" s="6">
        <v>27</v>
      </c>
      <c r="D368" s="6">
        <v>453.58</v>
      </c>
      <c r="E368" s="6"/>
      <c r="F368" s="6"/>
      <c r="G368" s="6"/>
      <c r="H368" s="6"/>
      <c r="I368" s="6"/>
      <c r="J368" s="6">
        <v>3613.33</v>
      </c>
      <c r="K368" s="9">
        <f t="shared" si="6"/>
        <v>4093.91</v>
      </c>
    </row>
    <row r="369" spans="1:11" ht="25.5">
      <c r="A369" s="6">
        <v>167.3</v>
      </c>
      <c r="B369" s="12" t="s">
        <v>378</v>
      </c>
      <c r="C369" s="8"/>
      <c r="D369" s="8">
        <v>256.36</v>
      </c>
      <c r="E369" s="8"/>
      <c r="F369" s="8"/>
      <c r="G369" s="8"/>
      <c r="H369" s="8"/>
      <c r="I369" s="8"/>
      <c r="J369" s="8">
        <v>315.43</v>
      </c>
      <c r="K369" s="9">
        <f t="shared" si="6"/>
        <v>571.79</v>
      </c>
    </row>
    <row r="370" spans="1:11" ht="25.5">
      <c r="A370" s="6">
        <v>167</v>
      </c>
      <c r="B370" s="11" t="s">
        <v>379</v>
      </c>
      <c r="C370" s="6"/>
      <c r="D370" s="6">
        <v>909.68</v>
      </c>
      <c r="E370" s="6"/>
      <c r="F370" s="6"/>
      <c r="G370" s="6"/>
      <c r="H370" s="6"/>
      <c r="I370" s="6"/>
      <c r="J370" s="6">
        <v>854</v>
      </c>
      <c r="K370" s="9">
        <f t="shared" si="6"/>
        <v>1763.6799999999998</v>
      </c>
    </row>
    <row r="371" spans="1:11">
      <c r="A371" s="6">
        <v>80</v>
      </c>
      <c r="B371" s="11" t="s">
        <v>380</v>
      </c>
      <c r="C371" s="22">
        <v>81</v>
      </c>
      <c r="D371" s="6">
        <v>141.75</v>
      </c>
      <c r="E371" s="6"/>
      <c r="F371" s="6"/>
      <c r="G371" s="6"/>
      <c r="H371" s="6"/>
      <c r="I371" s="6"/>
      <c r="J371" s="6"/>
      <c r="K371" s="9">
        <f t="shared" si="6"/>
        <v>222.75</v>
      </c>
    </row>
    <row r="372" spans="1:11">
      <c r="A372" s="6">
        <v>175</v>
      </c>
      <c r="B372" s="11" t="s">
        <v>381</v>
      </c>
      <c r="C372" s="6">
        <v>255.7</v>
      </c>
      <c r="D372" s="6">
        <v>664.87</v>
      </c>
      <c r="E372" s="6"/>
      <c r="F372" s="6"/>
      <c r="G372" s="6"/>
      <c r="H372" s="6"/>
      <c r="I372" s="6"/>
      <c r="J372" s="6">
        <v>938.29</v>
      </c>
      <c r="K372" s="9">
        <f t="shared" si="6"/>
        <v>1858.86</v>
      </c>
    </row>
    <row r="373" spans="1:11">
      <c r="A373" s="6">
        <v>113</v>
      </c>
      <c r="B373" s="11" t="s">
        <v>382</v>
      </c>
      <c r="C373" s="25">
        <v>113.6</v>
      </c>
      <c r="D373" s="25">
        <v>284.74</v>
      </c>
      <c r="E373" s="25"/>
      <c r="F373" s="25"/>
      <c r="G373" s="25"/>
      <c r="H373" s="25"/>
      <c r="I373" s="25"/>
      <c r="J373" s="25">
        <v>21.98</v>
      </c>
      <c r="K373" s="9">
        <f t="shared" si="6"/>
        <v>420.32000000000005</v>
      </c>
    </row>
    <row r="374" spans="1:11" ht="25.5">
      <c r="A374" s="6">
        <v>175.1</v>
      </c>
      <c r="B374" s="11" t="s">
        <v>383</v>
      </c>
      <c r="C374" s="6">
        <v>128.19999999999999</v>
      </c>
      <c r="D374" s="6">
        <v>220.26</v>
      </c>
      <c r="E374" s="6"/>
      <c r="F374" s="6"/>
      <c r="G374" s="6">
        <v>54</v>
      </c>
      <c r="H374" s="6"/>
      <c r="I374" s="6"/>
      <c r="J374" s="6"/>
      <c r="K374" s="9">
        <f t="shared" si="6"/>
        <v>402.46</v>
      </c>
    </row>
    <row r="375" spans="1:11" ht="25.5">
      <c r="A375" s="6"/>
      <c r="B375" s="11" t="s">
        <v>384</v>
      </c>
      <c r="C375" s="6">
        <v>950</v>
      </c>
      <c r="D375" s="6">
        <v>1996</v>
      </c>
      <c r="E375" s="6"/>
      <c r="F375" s="6"/>
      <c r="G375" s="6"/>
      <c r="H375" s="6"/>
      <c r="I375" s="6"/>
      <c r="J375" s="6">
        <v>3545</v>
      </c>
      <c r="K375" s="9">
        <f t="shared" si="6"/>
        <v>6491</v>
      </c>
    </row>
    <row r="376" spans="1:11">
      <c r="A376" s="6"/>
      <c r="B376" s="11" t="s">
        <v>385</v>
      </c>
      <c r="C376" s="6">
        <v>180</v>
      </c>
      <c r="D376" s="6">
        <v>437</v>
      </c>
      <c r="E376" s="6"/>
      <c r="F376" s="6"/>
      <c r="G376" s="6"/>
      <c r="H376" s="6"/>
      <c r="I376" s="6"/>
      <c r="J376" s="6">
        <v>3920</v>
      </c>
      <c r="K376" s="9">
        <f t="shared" si="6"/>
        <v>4537</v>
      </c>
    </row>
    <row r="377" spans="1:11" ht="25.5">
      <c r="A377" s="6">
        <v>167.4</v>
      </c>
      <c r="B377" s="11" t="s">
        <v>386</v>
      </c>
      <c r="C377" s="6">
        <v>37</v>
      </c>
      <c r="D377" s="6">
        <v>166.55</v>
      </c>
      <c r="E377" s="6"/>
      <c r="F377" s="6"/>
      <c r="G377" s="6"/>
      <c r="H377" s="6"/>
      <c r="I377" s="6"/>
      <c r="J377" s="6">
        <v>245.76</v>
      </c>
      <c r="K377" s="9">
        <f t="shared" si="6"/>
        <v>449.31</v>
      </c>
    </row>
    <row r="378" spans="1:11" ht="25.5">
      <c r="A378" s="11" t="s">
        <v>387</v>
      </c>
      <c r="B378" s="11" t="s">
        <v>388</v>
      </c>
      <c r="C378" s="22">
        <v>1259</v>
      </c>
      <c r="D378" s="6">
        <v>1518.5</v>
      </c>
      <c r="E378" s="6"/>
      <c r="F378" s="6"/>
      <c r="G378" s="6"/>
      <c r="H378" s="6"/>
      <c r="I378" s="6"/>
      <c r="J378" s="22">
        <v>898</v>
      </c>
      <c r="K378" s="9">
        <f t="shared" si="6"/>
        <v>3675.5</v>
      </c>
    </row>
    <row r="379" spans="1:11" ht="51">
      <c r="A379" s="6">
        <v>100</v>
      </c>
      <c r="B379" s="2" t="s">
        <v>389</v>
      </c>
      <c r="C379" s="6"/>
      <c r="D379" s="6">
        <v>8118</v>
      </c>
      <c r="E379" s="6"/>
      <c r="F379" s="6"/>
      <c r="G379" s="6"/>
      <c r="H379" s="6"/>
      <c r="I379" s="6">
        <v>71</v>
      </c>
      <c r="J379" s="6"/>
      <c r="K379" s="9">
        <f t="shared" si="6"/>
        <v>8189</v>
      </c>
    </row>
    <row r="380" spans="1:11" ht="25.5">
      <c r="A380" s="6">
        <v>113.3</v>
      </c>
      <c r="B380" s="11" t="s">
        <v>390</v>
      </c>
      <c r="C380" s="6">
        <v>42</v>
      </c>
      <c r="D380" s="6">
        <v>96.6</v>
      </c>
      <c r="E380" s="6"/>
      <c r="F380" s="6"/>
      <c r="G380" s="6"/>
      <c r="H380" s="6"/>
      <c r="I380" s="6"/>
      <c r="J380" s="6">
        <v>434.02</v>
      </c>
      <c r="K380" s="9">
        <f t="shared" si="6"/>
        <v>572.62</v>
      </c>
    </row>
    <row r="381" spans="1:11">
      <c r="A381" s="6">
        <v>59.2</v>
      </c>
      <c r="B381" s="11" t="s">
        <v>391</v>
      </c>
      <c r="C381" s="6">
        <v>48</v>
      </c>
      <c r="D381" s="6">
        <v>75.05</v>
      </c>
      <c r="E381" s="6"/>
      <c r="F381" s="6"/>
      <c r="G381" s="6"/>
      <c r="H381" s="6"/>
      <c r="I381" s="6"/>
      <c r="J381" s="6">
        <v>189.78</v>
      </c>
      <c r="K381" s="9">
        <f t="shared" si="6"/>
        <v>312.83</v>
      </c>
    </row>
    <row r="382" spans="1:11" ht="51">
      <c r="A382" s="6">
        <v>178.1</v>
      </c>
      <c r="B382" s="11" t="s">
        <v>392</v>
      </c>
      <c r="C382" s="6">
        <v>458.7</v>
      </c>
      <c r="D382" s="6">
        <v>885</v>
      </c>
      <c r="E382" s="6"/>
      <c r="F382" s="6"/>
      <c r="G382" s="6"/>
      <c r="H382" s="6"/>
      <c r="I382" s="6"/>
      <c r="J382" s="6">
        <v>464.26</v>
      </c>
      <c r="K382" s="9">
        <f t="shared" si="6"/>
        <v>1807.96</v>
      </c>
    </row>
    <row r="383" spans="1:11" ht="25.5">
      <c r="A383" s="6">
        <v>216</v>
      </c>
      <c r="B383" s="11" t="s">
        <v>393</v>
      </c>
      <c r="C383" s="22">
        <v>237</v>
      </c>
      <c r="D383" s="6">
        <v>402.9</v>
      </c>
      <c r="E383" s="6"/>
      <c r="F383" s="6"/>
      <c r="G383" s="6"/>
      <c r="H383" s="6"/>
      <c r="I383" s="6"/>
      <c r="J383" s="6">
        <v>1646.36</v>
      </c>
      <c r="K383" s="9">
        <f t="shared" si="6"/>
        <v>2286.2599999999998</v>
      </c>
    </row>
    <row r="384" spans="1:11" ht="25.5">
      <c r="A384" s="6">
        <v>175.2</v>
      </c>
      <c r="B384" s="11" t="s">
        <v>394</v>
      </c>
      <c r="C384" s="6">
        <v>53</v>
      </c>
      <c r="D384" s="6">
        <v>98.24</v>
      </c>
      <c r="E384" s="6"/>
      <c r="F384" s="6"/>
      <c r="G384" s="6">
        <v>54</v>
      </c>
      <c r="H384" s="6"/>
      <c r="I384" s="6"/>
      <c r="J384" s="6"/>
      <c r="K384" s="9">
        <f t="shared" si="6"/>
        <v>205.24</v>
      </c>
    </row>
    <row r="385" spans="1:11">
      <c r="A385" s="25">
        <v>183.1</v>
      </c>
      <c r="B385" s="12" t="s">
        <v>395</v>
      </c>
      <c r="C385" s="13"/>
      <c r="D385" s="13">
        <v>1103.26</v>
      </c>
      <c r="E385" s="13"/>
      <c r="F385" s="13"/>
      <c r="G385" s="13"/>
      <c r="H385" s="13"/>
      <c r="I385" s="13">
        <v>48</v>
      </c>
      <c r="J385" s="13"/>
      <c r="K385" s="9">
        <f t="shared" si="6"/>
        <v>1151.26</v>
      </c>
    </row>
    <row r="386" spans="1:11">
      <c r="A386" s="3"/>
      <c r="B386" s="21" t="s">
        <v>396</v>
      </c>
      <c r="C386" s="3"/>
      <c r="D386" s="3"/>
      <c r="E386" s="5"/>
      <c r="F386" s="5"/>
      <c r="G386" s="5"/>
      <c r="H386" s="3"/>
      <c r="I386" s="3"/>
      <c r="J386" s="6"/>
      <c r="K386" s="9">
        <f t="shared" si="6"/>
        <v>0</v>
      </c>
    </row>
    <row r="387" spans="1:11">
      <c r="A387" s="3"/>
      <c r="B387" s="21" t="s">
        <v>397</v>
      </c>
      <c r="C387" s="3"/>
      <c r="D387" s="3"/>
      <c r="E387" s="5"/>
      <c r="F387" s="5"/>
      <c r="G387" s="5"/>
      <c r="H387" s="3"/>
      <c r="I387" s="3"/>
      <c r="J387" s="6"/>
      <c r="K387" s="9">
        <f t="shared" si="6"/>
        <v>0</v>
      </c>
    </row>
    <row r="388" spans="1:11">
      <c r="A388" s="6">
        <v>113.2</v>
      </c>
      <c r="B388" s="12" t="s">
        <v>398</v>
      </c>
      <c r="C388" s="13">
        <v>30</v>
      </c>
      <c r="D388" s="13">
        <v>462.3</v>
      </c>
      <c r="E388" s="13"/>
      <c r="F388" s="13"/>
      <c r="G388" s="13"/>
      <c r="H388" s="13">
        <v>204.4</v>
      </c>
      <c r="I388" s="13">
        <v>76</v>
      </c>
      <c r="J388" s="13">
        <v>911.8</v>
      </c>
      <c r="K388" s="9">
        <f t="shared" si="6"/>
        <v>1684.5</v>
      </c>
    </row>
    <row r="389" spans="1:11" ht="25.5">
      <c r="A389" s="6">
        <v>143.1</v>
      </c>
      <c r="B389" s="11" t="s">
        <v>399</v>
      </c>
      <c r="C389" s="6">
        <v>40</v>
      </c>
      <c r="D389" s="6">
        <v>349.66</v>
      </c>
      <c r="E389" s="6"/>
      <c r="F389" s="6"/>
      <c r="G389" s="6">
        <v>108</v>
      </c>
      <c r="H389" s="6">
        <v>222.81</v>
      </c>
      <c r="I389" s="6">
        <v>20.05</v>
      </c>
      <c r="J389" s="6">
        <v>105.02</v>
      </c>
      <c r="K389" s="9">
        <f t="shared" si="6"/>
        <v>845.54</v>
      </c>
    </row>
    <row r="390" spans="1:11">
      <c r="A390" s="3"/>
      <c r="B390" s="21" t="s">
        <v>400</v>
      </c>
      <c r="C390" s="3"/>
      <c r="D390" s="3"/>
      <c r="E390" s="5"/>
      <c r="F390" s="5"/>
      <c r="G390" s="5"/>
      <c r="H390" s="3"/>
      <c r="I390" s="3"/>
      <c r="J390" s="6"/>
      <c r="K390" s="9">
        <f t="shared" si="6"/>
        <v>0</v>
      </c>
    </row>
    <row r="391" spans="1:11">
      <c r="A391" s="3"/>
      <c r="B391" s="15" t="s">
        <v>401</v>
      </c>
      <c r="C391" s="3"/>
      <c r="D391" s="14">
        <v>258</v>
      </c>
      <c r="E391" s="5"/>
      <c r="F391" s="5"/>
      <c r="G391" s="5"/>
      <c r="H391" s="3"/>
      <c r="I391" s="3"/>
      <c r="J391" s="6"/>
      <c r="K391" s="9">
        <f t="shared" si="6"/>
        <v>258</v>
      </c>
    </row>
    <row r="392" spans="1:11">
      <c r="A392" s="3"/>
      <c r="B392" s="21" t="s">
        <v>402</v>
      </c>
      <c r="C392" s="3"/>
      <c r="D392" s="3"/>
      <c r="E392" s="5"/>
      <c r="F392" s="5"/>
      <c r="G392" s="5"/>
      <c r="H392" s="3"/>
      <c r="I392" s="3"/>
      <c r="J392" s="6"/>
      <c r="K392" s="9">
        <f t="shared" si="6"/>
        <v>0</v>
      </c>
    </row>
    <row r="393" spans="1:11">
      <c r="A393" s="6">
        <v>112.1</v>
      </c>
      <c r="B393" s="11" t="s">
        <v>403</v>
      </c>
      <c r="C393" s="6">
        <v>7</v>
      </c>
      <c r="D393" s="6">
        <v>116.6</v>
      </c>
      <c r="E393" s="6"/>
      <c r="F393" s="6"/>
      <c r="G393" s="6"/>
      <c r="H393" s="6"/>
      <c r="I393" s="6"/>
      <c r="J393" s="6">
        <v>168.37</v>
      </c>
      <c r="K393" s="9">
        <f t="shared" si="6"/>
        <v>291.97000000000003</v>
      </c>
    </row>
    <row r="394" spans="1:11">
      <c r="A394" s="6">
        <v>77.099999999999994</v>
      </c>
      <c r="B394" s="11" t="s">
        <v>404</v>
      </c>
      <c r="C394" s="25"/>
      <c r="D394" s="25">
        <v>435</v>
      </c>
      <c r="E394" s="25">
        <v>3195</v>
      </c>
      <c r="F394" s="25"/>
      <c r="G394" s="25"/>
      <c r="H394" s="25"/>
      <c r="I394" s="25"/>
      <c r="J394" s="25">
        <v>7420</v>
      </c>
      <c r="K394" s="9">
        <f t="shared" si="6"/>
        <v>11050</v>
      </c>
    </row>
    <row r="395" spans="1:11" ht="25.5">
      <c r="A395" s="6">
        <v>143.30000000000001</v>
      </c>
      <c r="B395" s="35" t="s">
        <v>405</v>
      </c>
      <c r="C395" s="25"/>
      <c r="D395" s="25">
        <v>1058.2</v>
      </c>
      <c r="E395" s="25">
        <v>190.73</v>
      </c>
      <c r="F395" s="25"/>
      <c r="G395" s="25"/>
      <c r="H395" s="25"/>
      <c r="I395" s="25">
        <v>15.6</v>
      </c>
      <c r="J395" s="25">
        <v>2407.73</v>
      </c>
      <c r="K395" s="9">
        <f t="shared" si="6"/>
        <v>3672.26</v>
      </c>
    </row>
    <row r="396" spans="1:11" ht="25.5">
      <c r="A396" s="6">
        <v>210.1</v>
      </c>
      <c r="B396" s="2" t="s">
        <v>406</v>
      </c>
      <c r="C396" s="25">
        <v>614</v>
      </c>
      <c r="D396" s="25">
        <v>1111.28</v>
      </c>
      <c r="E396" s="25">
        <v>61.68</v>
      </c>
      <c r="F396" s="25"/>
      <c r="G396" s="25"/>
      <c r="H396" s="25"/>
      <c r="I396" s="25"/>
      <c r="J396" s="25">
        <v>1572.82</v>
      </c>
      <c r="K396" s="9">
        <f t="shared" si="6"/>
        <v>3359.7799999999997</v>
      </c>
    </row>
    <row r="397" spans="1:11">
      <c r="A397" s="6"/>
      <c r="B397" s="11" t="s">
        <v>407</v>
      </c>
      <c r="C397" s="54"/>
      <c r="D397" s="54"/>
      <c r="E397" s="54"/>
      <c r="F397" s="25"/>
      <c r="G397" s="54"/>
      <c r="H397" s="25"/>
      <c r="I397" s="25"/>
      <c r="J397" s="54"/>
      <c r="K397" s="9">
        <f t="shared" si="6"/>
        <v>0</v>
      </c>
    </row>
    <row r="398" spans="1:11">
      <c r="A398" s="6">
        <v>82</v>
      </c>
      <c r="B398" s="2" t="s">
        <v>408</v>
      </c>
      <c r="C398" s="54"/>
      <c r="D398" s="54"/>
      <c r="E398" s="54"/>
      <c r="F398" s="25"/>
      <c r="G398" s="54"/>
      <c r="H398" s="25"/>
      <c r="I398" s="25"/>
      <c r="J398" s="54">
        <v>1727</v>
      </c>
      <c r="K398" s="9">
        <f t="shared" si="6"/>
        <v>1727</v>
      </c>
    </row>
    <row r="399" spans="1:11">
      <c r="A399" s="3"/>
      <c r="B399" s="21" t="s">
        <v>409</v>
      </c>
      <c r="C399" s="3"/>
      <c r="D399" s="3"/>
      <c r="E399" s="5"/>
      <c r="F399" s="5"/>
      <c r="G399" s="5"/>
      <c r="H399" s="3"/>
      <c r="I399" s="3"/>
      <c r="J399" s="6"/>
      <c r="K399" s="9">
        <f t="shared" si="6"/>
        <v>0</v>
      </c>
    </row>
    <row r="400" spans="1:11">
      <c r="A400" s="3"/>
      <c r="B400" s="21" t="s">
        <v>410</v>
      </c>
      <c r="C400" s="3"/>
      <c r="D400" s="3"/>
      <c r="E400" s="5"/>
      <c r="F400" s="5"/>
      <c r="G400" s="5"/>
      <c r="H400" s="3"/>
      <c r="I400" s="3"/>
      <c r="J400" s="6"/>
      <c r="K400" s="9">
        <f t="shared" si="6"/>
        <v>0</v>
      </c>
    </row>
    <row r="401" spans="1:11">
      <c r="A401" s="6">
        <v>102.5</v>
      </c>
      <c r="B401" s="11" t="s">
        <v>411</v>
      </c>
      <c r="C401" s="6">
        <v>773</v>
      </c>
      <c r="D401" s="6">
        <v>773</v>
      </c>
      <c r="E401" s="6"/>
      <c r="F401" s="6"/>
      <c r="G401" s="6"/>
      <c r="H401" s="6"/>
      <c r="I401" s="6"/>
      <c r="J401" s="6"/>
      <c r="K401" s="9">
        <f t="shared" si="6"/>
        <v>1546</v>
      </c>
    </row>
    <row r="402" spans="1:11">
      <c r="A402" s="3"/>
      <c r="B402" s="21" t="s">
        <v>412</v>
      </c>
      <c r="C402" s="3"/>
      <c r="D402" s="3"/>
      <c r="E402" s="5"/>
      <c r="F402" s="5"/>
      <c r="G402" s="5"/>
      <c r="H402" s="3"/>
      <c r="I402" s="3"/>
      <c r="J402" s="6"/>
      <c r="K402" s="9">
        <f t="shared" si="6"/>
        <v>0</v>
      </c>
    </row>
    <row r="403" spans="1:11">
      <c r="A403" s="6">
        <v>102.2</v>
      </c>
      <c r="B403" s="11" t="s">
        <v>413</v>
      </c>
      <c r="C403" s="6"/>
      <c r="D403" s="6">
        <v>175.18</v>
      </c>
      <c r="E403" s="6">
        <v>22.36</v>
      </c>
      <c r="F403" s="6"/>
      <c r="G403" s="6"/>
      <c r="H403" s="6"/>
      <c r="I403" s="6"/>
      <c r="J403" s="6">
        <v>607.92999999999995</v>
      </c>
      <c r="K403" s="9">
        <f t="shared" si="6"/>
        <v>805.47</v>
      </c>
    </row>
    <row r="404" spans="1:11">
      <c r="A404" s="6">
        <v>178.2</v>
      </c>
      <c r="B404" s="11" t="s">
        <v>414</v>
      </c>
      <c r="C404" s="6"/>
      <c r="D404" s="6"/>
      <c r="E404" s="6"/>
      <c r="F404" s="6"/>
      <c r="G404" s="6"/>
      <c r="H404" s="6"/>
      <c r="I404" s="6"/>
      <c r="J404" s="6">
        <v>1080.3</v>
      </c>
      <c r="K404" s="9">
        <f t="shared" si="6"/>
        <v>1080.3</v>
      </c>
    </row>
    <row r="405" spans="1:11">
      <c r="A405" s="6"/>
      <c r="B405" s="11" t="s">
        <v>415</v>
      </c>
      <c r="C405" s="6"/>
      <c r="D405" s="6"/>
      <c r="E405" s="6"/>
      <c r="F405" s="6"/>
      <c r="G405" s="6"/>
      <c r="H405" s="6"/>
      <c r="I405" s="6"/>
      <c r="J405" s="6"/>
      <c r="K405" s="9">
        <f t="shared" si="6"/>
        <v>0</v>
      </c>
    </row>
    <row r="406" spans="1:11">
      <c r="A406" s="3"/>
      <c r="B406" s="21" t="s">
        <v>416</v>
      </c>
      <c r="C406" s="3"/>
      <c r="D406" s="3"/>
      <c r="E406" s="5"/>
      <c r="F406" s="5"/>
      <c r="G406" s="5"/>
      <c r="H406" s="3"/>
      <c r="I406" s="3"/>
      <c r="J406" s="6"/>
      <c r="K406" s="9">
        <f t="shared" si="6"/>
        <v>0</v>
      </c>
    </row>
    <row r="407" spans="1:11">
      <c r="A407" s="6"/>
      <c r="B407" s="21" t="s">
        <v>417</v>
      </c>
      <c r="C407" s="6"/>
      <c r="D407" s="6"/>
      <c r="E407" s="6"/>
      <c r="F407" s="6"/>
      <c r="G407" s="6"/>
      <c r="H407" s="6"/>
      <c r="I407" s="6"/>
      <c r="J407" s="6"/>
      <c r="K407" s="9">
        <f t="shared" ref="K407:K418" si="7">SUM(C407:J407)</f>
        <v>0</v>
      </c>
    </row>
    <row r="408" spans="1:11">
      <c r="A408" s="6">
        <v>216.2</v>
      </c>
      <c r="B408" s="12" t="s">
        <v>418</v>
      </c>
      <c r="C408" s="8"/>
      <c r="D408" s="8">
        <v>98.4</v>
      </c>
      <c r="E408" s="8"/>
      <c r="F408" s="8"/>
      <c r="G408" s="8"/>
      <c r="H408" s="8"/>
      <c r="I408" s="8"/>
      <c r="J408" s="8">
        <v>445.6</v>
      </c>
      <c r="K408" s="9">
        <f t="shared" si="7"/>
        <v>544</v>
      </c>
    </row>
    <row r="409" spans="1:11">
      <c r="A409" s="3"/>
      <c r="B409" s="19" t="s">
        <v>419</v>
      </c>
      <c r="C409" s="4"/>
      <c r="D409" s="4"/>
      <c r="E409" s="20"/>
      <c r="F409" s="20"/>
      <c r="G409" s="20"/>
      <c r="H409" s="4"/>
      <c r="I409" s="4"/>
      <c r="J409" s="8"/>
      <c r="K409" s="9">
        <f t="shared" si="7"/>
        <v>0</v>
      </c>
    </row>
    <row r="410" spans="1:11">
      <c r="A410" s="6">
        <v>131</v>
      </c>
      <c r="B410" s="11" t="s">
        <v>420</v>
      </c>
      <c r="C410" s="6"/>
      <c r="D410" s="6">
        <v>27</v>
      </c>
      <c r="E410" s="6"/>
      <c r="F410" s="6"/>
      <c r="G410" s="6"/>
      <c r="H410" s="6"/>
      <c r="I410" s="6">
        <v>155</v>
      </c>
      <c r="J410" s="6">
        <v>200</v>
      </c>
      <c r="K410" s="9">
        <f t="shared" si="7"/>
        <v>382</v>
      </c>
    </row>
    <row r="411" spans="1:11">
      <c r="A411" s="6"/>
      <c r="B411" s="11"/>
      <c r="C411" s="22"/>
      <c r="D411" s="6"/>
      <c r="E411" s="6"/>
      <c r="F411" s="6"/>
      <c r="G411" s="6"/>
      <c r="H411" s="6"/>
      <c r="I411" s="6"/>
      <c r="J411" s="6"/>
      <c r="K411" s="9">
        <f t="shared" si="7"/>
        <v>0</v>
      </c>
    </row>
    <row r="412" spans="1:11">
      <c r="A412" s="6"/>
      <c r="B412" s="12"/>
      <c r="C412" s="31"/>
      <c r="D412" s="8"/>
      <c r="E412" s="8"/>
      <c r="F412" s="8"/>
      <c r="G412" s="8"/>
      <c r="H412" s="8"/>
      <c r="I412" s="8"/>
      <c r="J412" s="8"/>
      <c r="K412" s="9">
        <f t="shared" si="7"/>
        <v>0</v>
      </c>
    </row>
    <row r="413" spans="1:11">
      <c r="A413" s="6"/>
      <c r="B413" s="11"/>
      <c r="C413" s="6"/>
      <c r="D413" s="6"/>
      <c r="E413" s="6"/>
      <c r="F413" s="6"/>
      <c r="G413" s="6"/>
      <c r="H413" s="6"/>
      <c r="I413" s="6"/>
      <c r="J413" s="6"/>
      <c r="K413" s="9">
        <f t="shared" si="7"/>
        <v>0</v>
      </c>
    </row>
    <row r="414" spans="1:11">
      <c r="A414" s="6"/>
      <c r="C414" s="6"/>
      <c r="D414" s="6"/>
      <c r="E414" s="6"/>
      <c r="F414" s="6"/>
      <c r="G414" s="6"/>
      <c r="H414" s="6"/>
      <c r="I414" s="6"/>
      <c r="J414" s="6"/>
      <c r="K414" s="9">
        <f t="shared" si="7"/>
        <v>0</v>
      </c>
    </row>
    <row r="415" spans="1:11">
      <c r="A415" s="6"/>
      <c r="B415" s="35"/>
      <c r="C415" s="6"/>
      <c r="D415" s="6"/>
      <c r="E415" s="6"/>
      <c r="F415" s="6"/>
      <c r="G415" s="6"/>
      <c r="H415" s="6"/>
      <c r="I415" s="6"/>
      <c r="J415" s="6"/>
      <c r="K415" s="9">
        <f t="shared" si="7"/>
        <v>0</v>
      </c>
    </row>
    <row r="416" spans="1:11">
      <c r="A416" s="6"/>
      <c r="B416" s="32"/>
      <c r="C416" s="6"/>
      <c r="D416" s="6"/>
      <c r="E416" s="6"/>
      <c r="F416" s="6"/>
      <c r="G416" s="6"/>
      <c r="H416" s="6"/>
      <c r="I416" s="6"/>
      <c r="J416" s="6"/>
      <c r="K416" s="9">
        <f t="shared" si="7"/>
        <v>0</v>
      </c>
    </row>
    <row r="417" spans="1:12">
      <c r="A417" s="6"/>
      <c r="B417" s="11"/>
      <c r="C417" s="6"/>
      <c r="D417" s="6"/>
      <c r="E417" s="6"/>
      <c r="F417" s="6"/>
      <c r="G417" s="6"/>
      <c r="H417" s="6"/>
      <c r="I417" s="6"/>
      <c r="J417" s="6"/>
      <c r="K417" s="9">
        <f t="shared" si="7"/>
        <v>0</v>
      </c>
    </row>
    <row r="418" spans="1:12">
      <c r="A418" s="6"/>
      <c r="B418" s="29"/>
      <c r="C418" s="22"/>
      <c r="D418" s="22"/>
      <c r="E418" s="22"/>
      <c r="F418" s="6"/>
      <c r="G418" s="22"/>
      <c r="H418" s="6"/>
      <c r="I418" s="6"/>
      <c r="J418" s="22"/>
      <c r="K418" s="9">
        <f t="shared" si="7"/>
        <v>0</v>
      </c>
    </row>
    <row r="419" spans="1:12">
      <c r="A419" s="6"/>
      <c r="B419" s="55"/>
      <c r="C419" s="56">
        <f>SUM(C5:C417)</f>
        <v>46039.949999999983</v>
      </c>
      <c r="D419" s="57">
        <f t="shared" ref="D419:K419" si="8">SUM(D5:D418)</f>
        <v>162424.15999999989</v>
      </c>
      <c r="E419" s="57">
        <f t="shared" si="8"/>
        <v>79441.61</v>
      </c>
      <c r="F419" s="57">
        <f t="shared" si="8"/>
        <v>15003.480000000001</v>
      </c>
      <c r="G419" s="57">
        <f t="shared" si="8"/>
        <v>4929.3</v>
      </c>
      <c r="H419" s="57">
        <f t="shared" si="8"/>
        <v>2338.1999999999998</v>
      </c>
      <c r="I419" s="57">
        <f t="shared" si="8"/>
        <v>698.48</v>
      </c>
      <c r="J419" s="57">
        <f t="shared" si="8"/>
        <v>305515.12000000005</v>
      </c>
      <c r="K419" s="58">
        <f t="shared" si="8"/>
        <v>616390.30000000005</v>
      </c>
    </row>
    <row r="420" spans="1:12">
      <c r="K420" s="59"/>
    </row>
    <row r="421" spans="1:12" ht="25.5">
      <c r="B421" s="2" t="s">
        <v>421</v>
      </c>
      <c r="K421" s="60"/>
    </row>
    <row r="422" spans="1:12">
      <c r="B422" s="61" t="s">
        <v>422</v>
      </c>
    </row>
    <row r="423" spans="1:12">
      <c r="J423" s="1">
        <v>2025</v>
      </c>
      <c r="K423" s="1">
        <v>2026</v>
      </c>
      <c r="L423" s="1" t="s">
        <v>423</v>
      </c>
    </row>
    <row r="424" spans="1:12">
      <c r="I424" s="62"/>
      <c r="J424" s="1">
        <v>589072.29</v>
      </c>
      <c r="K424" s="1">
        <v>616390.30000000005</v>
      </c>
      <c r="L424" s="1">
        <f>K424-J424</f>
        <v>27318.010000000009</v>
      </c>
    </row>
    <row r="430" spans="1:12">
      <c r="I430" s="62"/>
    </row>
  </sheetData>
  <mergeCells count="5">
    <mergeCell ref="A2:K2"/>
    <mergeCell ref="A3:A4"/>
    <mergeCell ref="B3:B4"/>
    <mergeCell ref="C3:J3"/>
    <mergeCell ref="K3:K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Pilsētas platības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Pičugina</dc:creator>
  <cp:lastModifiedBy>Ingūna Šubrovska</cp:lastModifiedBy>
  <cp:lastPrinted>2025-12-19T09:32:05Z</cp:lastPrinted>
  <dcterms:created xsi:type="dcterms:W3CDTF">2025-12-01T07:44:19Z</dcterms:created>
  <dcterms:modified xsi:type="dcterms:W3CDTF">2025-12-19T12:25:40Z</dcterms:modified>
</cp:coreProperties>
</file>