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2025\112_AK_Meņģeles_pag_ceļu_un_laukumu_ikdienas_uzturēšana_2026.g_IB\Līgums\Līgums saskaņošanai\"/>
    </mc:Choice>
  </mc:AlternateContent>
  <xr:revisionPtr revIDLastSave="0" documentId="13_ncr:1_{A43AC0BD-123B-44A7-B606-8E80B03514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nģeles pagasts_2025" sheetId="13" r:id="rId1"/>
  </sheets>
  <definedNames>
    <definedName name="_xlnm._FilterDatabase" localSheetId="0" hidden="1">'Menģeles pagasts_2025'!$A$10:$S$45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7" i="13" l="1"/>
  <c r="P47" i="13"/>
  <c r="L47" i="13"/>
  <c r="K47" i="13"/>
  <c r="F48" i="13"/>
  <c r="F49" i="13"/>
  <c r="F50" i="13"/>
  <c r="F51" i="13"/>
  <c r="E51" i="13"/>
  <c r="E50" i="13"/>
  <c r="E48" i="13"/>
  <c r="F47" i="13"/>
  <c r="E47" i="13"/>
  <c r="E49" i="13" l="1"/>
</calcChain>
</file>

<file path=xl/sharedStrings.xml><?xml version="1.0" encoding="utf-8"?>
<sst xmlns="http://schemas.openxmlformats.org/spreadsheetml/2006/main" count="213" uniqueCount="140">
  <si>
    <t>no</t>
  </si>
  <si>
    <t>līdz</t>
  </si>
  <si>
    <t>km</t>
  </si>
  <si>
    <t>Kadastra objekta identifikators</t>
  </si>
  <si>
    <t>Ceļu raksturojošie parametri</t>
  </si>
  <si>
    <t>tilts vai satiksmes pārvads</t>
  </si>
  <si>
    <t>adrese (km)</t>
  </si>
  <si>
    <t>seguma
veids</t>
  </si>
  <si>
    <t>nosaukums</t>
  </si>
  <si>
    <t>garums
(m)</t>
  </si>
  <si>
    <r>
      <t>brauktuves
laukums
(m</t>
    </r>
    <r>
      <rPr>
        <vertAlign val="superscript"/>
        <sz val="8"/>
        <rFont val="Arial"/>
        <family val="2"/>
        <charset val="186"/>
      </rPr>
      <t>2</t>
    </r>
    <r>
      <rPr>
        <sz val="8"/>
        <rFont val="Arial"/>
        <family val="2"/>
        <charset val="186"/>
      </rPr>
      <t>)</t>
    </r>
  </si>
  <si>
    <t>konstrukcijas
materiāls</t>
  </si>
  <si>
    <t>ģeodēziskās
koordinātas</t>
  </si>
  <si>
    <t>Kopā tilti</t>
  </si>
  <si>
    <t>Kopā</t>
  </si>
  <si>
    <t>t.sk. ar melno segumu</t>
  </si>
  <si>
    <t>t.sk. ar bruģa segumu</t>
  </si>
  <si>
    <t>t.sk. ar grants (šķembu) segumu</t>
  </si>
  <si>
    <t>t.sk. ar citu segumu (bez seguma)</t>
  </si>
  <si>
    <t>posma garums (km)</t>
  </si>
  <si>
    <t>Ceļa identifikators</t>
  </si>
  <si>
    <t>Ceļa  nosaukums</t>
  </si>
  <si>
    <t>ceļš</t>
  </si>
  <si>
    <t>adrese</t>
  </si>
  <si>
    <t>gājāeju un velosipēdu ceļš</t>
  </si>
  <si>
    <t>dīvlīmeņu
nobrauktuves
brauktuves
garums (m)</t>
  </si>
  <si>
    <r>
      <t>laukums (m</t>
    </r>
    <r>
      <rPr>
        <vertAlign val="superscript"/>
        <sz val="8"/>
        <rFont val="Arial"/>
        <family val="2"/>
        <charset val="186"/>
      </rPr>
      <t>2</t>
    </r>
    <r>
      <rPr>
        <sz val="8"/>
        <rFont val="Arial"/>
        <family val="2"/>
        <charset val="186"/>
      </rPr>
      <t xml:space="preserve">) </t>
    </r>
  </si>
  <si>
    <t>garums (m)</t>
  </si>
  <si>
    <t>Tās pilsētas vai ciema nosaukums, kurā atrodas ceļš</t>
  </si>
  <si>
    <t>būves kadstra apzīmējums*</t>
  </si>
  <si>
    <t xml:space="preserve">1.pielikums </t>
  </si>
  <si>
    <t>Ministru kabineta 2017.gada 27.jūnija noteikumiem Nr.361</t>
  </si>
  <si>
    <t>grants</t>
  </si>
  <si>
    <t>melnais</t>
  </si>
  <si>
    <t>Ogres novada pašvaldības autoceļu un ielu saraksts MENĢELES pagastā</t>
  </si>
  <si>
    <t>B1 ( V964-Jaunmeņģeļi)</t>
  </si>
  <si>
    <t>74760010003002</t>
  </si>
  <si>
    <t>Meņģele</t>
  </si>
  <si>
    <t>B2 ( B4-Odziņas)</t>
  </si>
  <si>
    <t>74760040467001</t>
  </si>
  <si>
    <t>B3 ( B2-Strēlnieki)</t>
  </si>
  <si>
    <t>74760040467002</t>
  </si>
  <si>
    <t>B4 ( V964-Sniķeri)</t>
  </si>
  <si>
    <t>74760040442001</t>
  </si>
  <si>
    <t>B5 (B9-Celmiņi)</t>
  </si>
  <si>
    <t>74760020136001</t>
  </si>
  <si>
    <t>B6 ( V964 - Odiņi-Zvirgzdiņi)</t>
  </si>
  <si>
    <t>74760040439001</t>
  </si>
  <si>
    <t>Kabānu tilts pāri Sumuldas upei</t>
  </si>
  <si>
    <t>B7 ( B6-Dimanti-Vizuļi)</t>
  </si>
  <si>
    <t>74760020045006</t>
  </si>
  <si>
    <t>B8 ( V964-Lācēni)</t>
  </si>
  <si>
    <t>74760040161004</t>
  </si>
  <si>
    <t>B9 ( V964-Zalnēri-B11)</t>
  </si>
  <si>
    <t>74760040440001</t>
  </si>
  <si>
    <t>B10 ( B9-Ābeles-Dzintari)</t>
  </si>
  <si>
    <t>74760040479001</t>
  </si>
  <si>
    <t>B11 ( V964-Atvari)</t>
  </si>
  <si>
    <t>74760040441001</t>
  </si>
  <si>
    <t>B12 ( B11-Kalnieši)</t>
  </si>
  <si>
    <t>74760040489001</t>
  </si>
  <si>
    <t>B13 ( V964-Indulēni-Kalpiņi-B6)</t>
  </si>
  <si>
    <t>74760040466001</t>
  </si>
  <si>
    <t>B14 ( V964-Lazdiņas)</t>
  </si>
  <si>
    <t>74760040438001</t>
  </si>
  <si>
    <t>B15 ( V885-Zītari-V964)</t>
  </si>
  <si>
    <t>74760040474001</t>
  </si>
  <si>
    <t>C1 ( B5-Kārkliņi)</t>
  </si>
  <si>
    <t>74760020132001</t>
  </si>
  <si>
    <t>C2 ( V964-Vecogres)</t>
  </si>
  <si>
    <t>74760040335004</t>
  </si>
  <si>
    <t>C3 ( V964-Līčkalni)</t>
  </si>
  <si>
    <t>74760040156001</t>
  </si>
  <si>
    <t>C4 ( B11-Ogreskalns)</t>
  </si>
  <si>
    <t>74760040490001</t>
  </si>
  <si>
    <t>C5 ( B7-Spodrītes)</t>
  </si>
  <si>
    <t>74760040020006</t>
  </si>
  <si>
    <t>C6 ( B6-Zemturi)</t>
  </si>
  <si>
    <t>74760020014001</t>
  </si>
  <si>
    <t>C7 ( B6-Ogrēni)</t>
  </si>
  <si>
    <t>74760020022005</t>
  </si>
  <si>
    <t>C8 ( Prauliņi-Kursieši)</t>
  </si>
  <si>
    <t>74760030120001</t>
  </si>
  <si>
    <t>C9 ( B6-Jaunzvirgzdiņi)</t>
  </si>
  <si>
    <t>74760030102001</t>
  </si>
  <si>
    <t>C10 ( B13-Brūklāji)</t>
  </si>
  <si>
    <t>74760020071006</t>
  </si>
  <si>
    <t>C11 ( B13-Lielcaunēni)</t>
  </si>
  <si>
    <t>74760030011001</t>
  </si>
  <si>
    <t>C12 ( V885-Putniņi)</t>
  </si>
  <si>
    <t>74760040472001</t>
  </si>
  <si>
    <t>C13 ( V964-Vīraines)</t>
  </si>
  <si>
    <t>74760040473001</t>
  </si>
  <si>
    <t>Dzirnavu iela</t>
  </si>
  <si>
    <t>74760040482001</t>
  </si>
  <si>
    <t>Ganību iela</t>
  </si>
  <si>
    <t>74760040263002</t>
  </si>
  <si>
    <t>Krūmiņu iela</t>
  </si>
  <si>
    <t>74760040369020</t>
  </si>
  <si>
    <t>Bērzu iela</t>
  </si>
  <si>
    <t>74760040369021</t>
  </si>
  <si>
    <t>Kopā Menģeles pagasta autoceļi un ielas</t>
  </si>
  <si>
    <t>B100404900001</t>
  </si>
  <si>
    <t>B100404900002</t>
  </si>
  <si>
    <t>B100404900003</t>
  </si>
  <si>
    <t>B100404900004</t>
  </si>
  <si>
    <t>C100404900005</t>
  </si>
  <si>
    <t>B100404900006</t>
  </si>
  <si>
    <t>C100404900007</t>
  </si>
  <si>
    <t>B100404900008</t>
  </si>
  <si>
    <t>C100404900009</t>
  </si>
  <si>
    <t>C100404900010</t>
  </si>
  <si>
    <t>C100404900011</t>
  </si>
  <si>
    <t>B100404900012</t>
  </si>
  <si>
    <t>C100404900013</t>
  </si>
  <si>
    <t>C100404900014</t>
  </si>
  <si>
    <t>B100404900015</t>
  </si>
  <si>
    <t>B100404900016</t>
  </si>
  <si>
    <t>B100404900017</t>
  </si>
  <si>
    <t>B100404900018</t>
  </si>
  <si>
    <t>C100404900019</t>
  </si>
  <si>
    <t>B100404900020</t>
  </si>
  <si>
    <t>B100404900021</t>
  </si>
  <si>
    <t>C100404900022</t>
  </si>
  <si>
    <t>C100404900023</t>
  </si>
  <si>
    <t>C100404900024</t>
  </si>
  <si>
    <t>B100404900025</t>
  </si>
  <si>
    <t>B100404900026</t>
  </si>
  <si>
    <t>C100404900027</t>
  </si>
  <si>
    <t>C100404900028</t>
  </si>
  <si>
    <t>589391, 301962</t>
  </si>
  <si>
    <t>Dzelzsbetons</t>
  </si>
  <si>
    <t>cits segums</t>
  </si>
  <si>
    <t>A100404900029</t>
  </si>
  <si>
    <t>C100404900030</t>
  </si>
  <si>
    <t>B100404900031</t>
  </si>
  <si>
    <t>C100404900032</t>
  </si>
  <si>
    <t>D</t>
  </si>
  <si>
    <t>C</t>
  </si>
  <si>
    <t>ceļu uzturēšanas klases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</si>
</sst>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0.000"/>
    <numFmt numFmtId="165" formatCode="#,##0.000"/>
    <numFmt numFmtId="166" formatCode="0.0"/>
    <numFmt numFmtId="167" formatCode="#,##0.0"/>
    <numFmt numFmtId="168" formatCode="_-&quot;Ls&quot;\ * #,##0.00_-;\-&quot;Ls&quot;\ * #,##0.00_-;_-&quot;Ls&quot;\ * &quot;-&quot;??_-;_-@_-"/>
  </numFmts>
  <fonts count="27" x14ac:knownFonts="1">
    <font>
      <sz val="10"/>
      <name val="Arial"/>
      <charset val="186"/>
    </font>
    <font>
      <sz val="8"/>
      <name val="Arial"/>
      <family val="2"/>
      <charset val="186"/>
    </font>
    <font>
      <sz val="11"/>
      <color indexed="8"/>
      <name val="Calibri"/>
      <family val="2"/>
      <charset val="186"/>
    </font>
    <font>
      <vertAlign val="superscript"/>
      <sz val="8"/>
      <name val="Arial"/>
      <family val="2"/>
      <charset val="186"/>
    </font>
    <font>
      <sz val="10"/>
      <name val="Arial"/>
      <family val="2"/>
      <charset val="186"/>
    </font>
    <font>
      <b/>
      <sz val="8"/>
      <name val="Arial"/>
      <family val="2"/>
      <charset val="186"/>
    </font>
    <font>
      <b/>
      <sz val="10"/>
      <name val="Arial"/>
      <family val="2"/>
      <charset val="186"/>
    </font>
    <font>
      <i/>
      <sz val="7"/>
      <name val="Arial"/>
      <family val="2"/>
      <charset val="186"/>
    </font>
    <font>
      <i/>
      <sz val="8"/>
      <name val="Arial"/>
      <family val="2"/>
      <charset val="186"/>
    </font>
    <font>
      <sz val="8"/>
      <name val="Calibri"/>
      <family val="2"/>
      <charset val="186"/>
      <scheme val="minor"/>
    </font>
    <font>
      <sz val="8"/>
      <color rgb="FFFF0000"/>
      <name val="Arial"/>
      <family val="2"/>
      <charset val="186"/>
    </font>
    <font>
      <i/>
      <sz val="8"/>
      <color rgb="FFFF0000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2"/>
      <name val="Arial"/>
      <family val="2"/>
      <charset val="186"/>
    </font>
    <font>
      <i/>
      <sz val="8"/>
      <name val="Calibri"/>
      <family val="2"/>
      <charset val="186"/>
      <scheme val="minor"/>
    </font>
    <font>
      <b/>
      <sz val="11"/>
      <color rgb="FFFF0000"/>
      <name val="Arial"/>
      <family val="2"/>
      <charset val="186"/>
    </font>
    <font>
      <b/>
      <sz val="8"/>
      <color rgb="FFFF0000"/>
      <name val="Arial"/>
      <family val="2"/>
      <charset val="186"/>
    </font>
    <font>
      <sz val="10"/>
      <color rgb="FFFF0000"/>
      <name val="Arial"/>
      <family val="2"/>
      <charset val="186"/>
    </font>
    <font>
      <i/>
      <sz val="9"/>
      <name val="Arial"/>
      <family val="2"/>
      <charset val="186"/>
    </font>
    <font>
      <sz val="9"/>
      <name val="Arial"/>
      <family val="2"/>
      <charset val="186"/>
    </font>
    <font>
      <sz val="10"/>
      <color rgb="FF00B050"/>
      <name val="Arial"/>
      <family val="2"/>
      <charset val="186"/>
    </font>
    <font>
      <sz val="8"/>
      <color rgb="FF00B050"/>
      <name val="Arial"/>
      <family val="2"/>
      <charset val="186"/>
    </font>
    <font>
      <sz val="8"/>
      <color rgb="FF00B050"/>
      <name val="Calibri"/>
      <family val="2"/>
      <charset val="186"/>
      <scheme val="minor"/>
    </font>
    <font>
      <b/>
      <sz val="8"/>
      <color rgb="FF00B050"/>
      <name val="Arial"/>
      <family val="2"/>
      <charset val="186"/>
    </font>
    <font>
      <sz val="8"/>
      <color rgb="FFED0000"/>
      <name val="Arial"/>
      <family val="2"/>
      <charset val="186"/>
    </font>
    <font>
      <i/>
      <sz val="7"/>
      <color rgb="FFED0000"/>
      <name val="Arial"/>
      <family val="2"/>
      <charset val="186"/>
    </font>
    <font>
      <sz val="8"/>
      <color rgb="FFED00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2" fillId="0" borderId="0"/>
    <xf numFmtId="0" fontId="4" fillId="0" borderId="0"/>
    <xf numFmtId="0" fontId="4" fillId="0" borderId="0"/>
    <xf numFmtId="0" fontId="12" fillId="0" borderId="0"/>
    <xf numFmtId="168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</cellStyleXfs>
  <cellXfs count="169">
    <xf numFmtId="0" fontId="0" fillId="0" borderId="0" xfId="0"/>
    <xf numFmtId="0" fontId="1" fillId="0" borderId="0" xfId="2" applyFont="1" applyAlignment="1">
      <alignment horizontal="center" vertical="center"/>
    </xf>
    <xf numFmtId="0" fontId="1" fillId="0" borderId="0" xfId="2" applyFont="1" applyAlignment="1">
      <alignment vertical="center"/>
    </xf>
    <xf numFmtId="0" fontId="1" fillId="0" borderId="0" xfId="3" applyFont="1" applyAlignment="1">
      <alignment vertical="center"/>
    </xf>
    <xf numFmtId="0" fontId="1" fillId="0" borderId="0" xfId="2" applyFont="1" applyAlignment="1">
      <alignment horizontal="right" vertical="center"/>
    </xf>
    <xf numFmtId="0" fontId="1" fillId="0" borderId="0" xfId="3" applyFont="1" applyAlignment="1">
      <alignment horizontal="center" vertical="center"/>
    </xf>
    <xf numFmtId="0" fontId="1" fillId="0" borderId="0" xfId="3" applyFont="1" applyAlignment="1">
      <alignment horizontal="center"/>
    </xf>
    <xf numFmtId="0" fontId="1" fillId="0" borderId="0" xfId="3" applyFont="1"/>
    <xf numFmtId="0" fontId="7" fillId="0" borderId="4" xfId="3" applyFont="1" applyBorder="1" applyAlignment="1">
      <alignment horizontal="center" vertical="center"/>
    </xf>
    <xf numFmtId="0" fontId="8" fillId="0" borderId="0" xfId="3" applyFont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1" fillId="0" borderId="0" xfId="3" applyFont="1" applyAlignment="1">
      <alignment vertical="top"/>
    </xf>
    <xf numFmtId="3" fontId="1" fillId="0" borderId="0" xfId="3" applyNumberFormat="1" applyFont="1"/>
    <xf numFmtId="164" fontId="1" fillId="0" borderId="0" xfId="3" applyNumberFormat="1" applyFont="1"/>
    <xf numFmtId="164" fontId="1" fillId="0" borderId="0" xfId="3" applyNumberFormat="1" applyFont="1" applyAlignment="1">
      <alignment horizontal="center"/>
    </xf>
    <xf numFmtId="0" fontId="5" fillId="0" borderId="2" xfId="3" applyFont="1" applyBorder="1" applyAlignment="1">
      <alignment vertical="center"/>
    </xf>
    <xf numFmtId="3" fontId="5" fillId="0" borderId="0" xfId="3" applyNumberFormat="1" applyFont="1"/>
    <xf numFmtId="3" fontId="5" fillId="0" borderId="0" xfId="3" applyNumberFormat="1" applyFont="1" applyAlignment="1">
      <alignment horizontal="center"/>
    </xf>
    <xf numFmtId="0" fontId="5" fillId="0" borderId="4" xfId="3" applyFont="1" applyBorder="1" applyAlignment="1">
      <alignment horizontal="center"/>
    </xf>
    <xf numFmtId="0" fontId="1" fillId="0" borderId="4" xfId="3" applyFont="1" applyBorder="1" applyAlignment="1">
      <alignment vertical="center"/>
    </xf>
    <xf numFmtId="0" fontId="1" fillId="0" borderId="2" xfId="3" applyFont="1" applyBorder="1" applyAlignment="1">
      <alignment vertical="center"/>
    </xf>
    <xf numFmtId="165" fontId="5" fillId="0" borderId="0" xfId="3" applyNumberFormat="1" applyFont="1"/>
    <xf numFmtId="166" fontId="1" fillId="0" borderId="0" xfId="3" applyNumberFormat="1" applyFont="1" applyAlignment="1">
      <alignment horizontal="center" vertical="center"/>
    </xf>
    <xf numFmtId="165" fontId="1" fillId="0" borderId="0" xfId="3" applyNumberFormat="1" applyFont="1" applyAlignment="1">
      <alignment horizontal="center"/>
    </xf>
    <xf numFmtId="165" fontId="1" fillId="0" borderId="0" xfId="3" applyNumberFormat="1" applyFont="1"/>
    <xf numFmtId="167" fontId="1" fillId="0" borderId="0" xfId="3" applyNumberFormat="1" applyFont="1"/>
    <xf numFmtId="0" fontId="1" fillId="0" borderId="0" xfId="2" applyFont="1"/>
    <xf numFmtId="0" fontId="1" fillId="0" borderId="0" xfId="2" applyFont="1" applyAlignment="1">
      <alignment horizontal="center"/>
    </xf>
    <xf numFmtId="3" fontId="1" fillId="0" borderId="0" xfId="3" applyNumberFormat="1" applyFont="1" applyAlignment="1">
      <alignment vertical="center"/>
    </xf>
    <xf numFmtId="164" fontId="9" fillId="0" borderId="1" xfId="0" applyNumberFormat="1" applyFont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64" fontId="9" fillId="0" borderId="10" xfId="0" applyNumberFormat="1" applyFont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0" borderId="6" xfId="3" applyFont="1" applyBorder="1" applyAlignment="1">
      <alignment horizontal="center" vertical="center" wrapText="1"/>
    </xf>
    <xf numFmtId="164" fontId="1" fillId="0" borderId="6" xfId="3" applyNumberFormat="1" applyFont="1" applyBorder="1" applyAlignment="1">
      <alignment horizontal="center" vertical="center" wrapText="1"/>
    </xf>
    <xf numFmtId="0" fontId="5" fillId="0" borderId="4" xfId="3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7" fillId="0" borderId="1" xfId="3" applyFont="1" applyBorder="1" applyAlignment="1">
      <alignment horizontal="center" vertical="center"/>
    </xf>
    <xf numFmtId="1" fontId="7" fillId="0" borderId="1" xfId="3" applyNumberFormat="1" applyFont="1" applyBorder="1" applyAlignment="1">
      <alignment horizontal="center" vertical="center"/>
    </xf>
    <xf numFmtId="2" fontId="9" fillId="0" borderId="0" xfId="0" applyNumberFormat="1" applyFont="1" applyAlignment="1">
      <alignment horizontal="left" vertical="center"/>
    </xf>
    <xf numFmtId="2" fontId="1" fillId="0" borderId="0" xfId="3" applyNumberFormat="1" applyFont="1" applyAlignment="1">
      <alignment horizontal="center"/>
    </xf>
    <xf numFmtId="2" fontId="5" fillId="0" borderId="1" xfId="3" applyNumberFormat="1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1" fontId="9" fillId="0" borderId="2" xfId="0" applyNumberFormat="1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0" fillId="0" borderId="0" xfId="2" applyFont="1" applyAlignment="1">
      <alignment horizontal="right"/>
    </xf>
    <xf numFmtId="0" fontId="17" fillId="0" borderId="0" xfId="3" applyFont="1" applyAlignment="1">
      <alignment vertical="center"/>
    </xf>
    <xf numFmtId="0" fontId="17" fillId="0" borderId="0" xfId="3" applyFont="1" applyAlignment="1">
      <alignment horizontal="center" vertical="center"/>
    </xf>
    <xf numFmtId="0" fontId="10" fillId="0" borderId="0" xfId="2" applyFont="1" applyAlignment="1">
      <alignment horizontal="center" vertical="center" wrapText="1"/>
    </xf>
    <xf numFmtId="0" fontId="10" fillId="0" borderId="0" xfId="2" applyFont="1" applyAlignment="1">
      <alignment horizontal="right" vertical="center"/>
    </xf>
    <xf numFmtId="0" fontId="10" fillId="0" borderId="0" xfId="2" applyFont="1" applyAlignment="1">
      <alignment vertical="center"/>
    </xf>
    <xf numFmtId="0" fontId="10" fillId="0" borderId="0" xfId="2" applyFont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64" fontId="5" fillId="0" borderId="1" xfId="3" applyNumberFormat="1" applyFont="1" applyBorder="1" applyAlignment="1">
      <alignment horizontal="right"/>
    </xf>
    <xf numFmtId="164" fontId="1" fillId="0" borderId="1" xfId="7" applyNumberFormat="1" applyFont="1" applyBorder="1" applyAlignment="1">
      <alignment horizontal="right"/>
    </xf>
    <xf numFmtId="1" fontId="1" fillId="0" borderId="0" xfId="3" applyNumberFormat="1" applyFont="1"/>
    <xf numFmtId="1" fontId="5" fillId="0" borderId="1" xfId="3" applyNumberFormat="1" applyFont="1" applyBorder="1" applyAlignment="1">
      <alignment horizontal="right"/>
    </xf>
    <xf numFmtId="1" fontId="1" fillId="0" borderId="1" xfId="7" applyNumberFormat="1" applyFont="1" applyBorder="1" applyAlignment="1">
      <alignment horizontal="right"/>
    </xf>
    <xf numFmtId="1" fontId="5" fillId="0" borderId="1" xfId="3" applyNumberFormat="1" applyFont="1" applyBorder="1" applyAlignment="1">
      <alignment horizontal="center"/>
    </xf>
    <xf numFmtId="4" fontId="5" fillId="0" borderId="1" xfId="3" applyNumberFormat="1" applyFont="1" applyBorder="1" applyAlignment="1">
      <alignment horizontal="center"/>
    </xf>
    <xf numFmtId="0" fontId="18" fillId="0" borderId="0" xfId="3" applyFont="1"/>
    <xf numFmtId="0" fontId="19" fillId="0" borderId="0" xfId="3" applyFont="1"/>
    <xf numFmtId="0" fontId="9" fillId="0" borderId="13" xfId="0" applyFont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/>
    </xf>
    <xf numFmtId="164" fontId="9" fillId="0" borderId="15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164" fontId="9" fillId="0" borderId="17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left" vertical="center"/>
    </xf>
    <xf numFmtId="49" fontId="9" fillId="0" borderId="17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left" vertical="center"/>
    </xf>
    <xf numFmtId="164" fontId="9" fillId="0" borderId="21" xfId="0" applyNumberFormat="1" applyFont="1" applyBorder="1" applyAlignment="1">
      <alignment horizontal="center" vertical="center"/>
    </xf>
    <xf numFmtId="164" fontId="9" fillId="0" borderId="22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left" vertical="center"/>
    </xf>
    <xf numFmtId="49" fontId="9" fillId="0" borderId="21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left" vertical="center" wrapText="1"/>
    </xf>
    <xf numFmtId="164" fontId="9" fillId="0" borderId="24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horizontal="left" vertical="center"/>
    </xf>
    <xf numFmtId="49" fontId="9" fillId="0" borderId="10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164" fontId="9" fillId="0" borderId="26" xfId="0" applyNumberFormat="1" applyFont="1" applyBorder="1" applyAlignment="1">
      <alignment horizontal="center" vertical="center"/>
    </xf>
    <xf numFmtId="0" fontId="9" fillId="0" borderId="26" xfId="0" applyFont="1" applyBorder="1" applyAlignment="1">
      <alignment horizontal="left" vertical="center"/>
    </xf>
    <xf numFmtId="49" fontId="9" fillId="0" borderId="7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166" fontId="9" fillId="0" borderId="17" xfId="0" applyNumberFormat="1" applyFont="1" applyBorder="1" applyAlignment="1">
      <alignment horizontal="center" vertical="center"/>
    </xf>
    <xf numFmtId="1" fontId="9" fillId="0" borderId="22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" fontId="9" fillId="0" borderId="24" xfId="0" applyNumberFormat="1" applyFont="1" applyBorder="1" applyAlignment="1">
      <alignment horizontal="center" vertical="center"/>
    </xf>
    <xf numFmtId="1" fontId="9" fillId="0" borderId="26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23" xfId="0" applyBorder="1" applyAlignment="1">
      <alignment vertical="center"/>
    </xf>
    <xf numFmtId="0" fontId="20" fillId="0" borderId="0" xfId="3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164" fontId="21" fillId="0" borderId="0" xfId="3" applyNumberFormat="1" applyFont="1" applyAlignment="1">
      <alignment horizontal="center"/>
    </xf>
    <xf numFmtId="1" fontId="23" fillId="0" borderId="0" xfId="3" applyNumberFormat="1" applyFont="1" applyAlignment="1">
      <alignment horizontal="center"/>
    </xf>
    <xf numFmtId="166" fontId="21" fillId="0" borderId="0" xfId="3" applyNumberFormat="1" applyFont="1" applyAlignment="1">
      <alignment horizontal="center" vertical="center"/>
    </xf>
    <xf numFmtId="0" fontId="21" fillId="0" borderId="0" xfId="3" applyFont="1" applyAlignment="1">
      <alignment horizontal="center"/>
    </xf>
    <xf numFmtId="1" fontId="25" fillId="0" borderId="1" xfId="3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1" fillId="0" borderId="0" xfId="2" applyFont="1" applyAlignment="1">
      <alignment horizontal="left"/>
    </xf>
    <xf numFmtId="0" fontId="8" fillId="0" borderId="0" xfId="2" applyFont="1" applyAlignment="1">
      <alignment horizontal="center"/>
    </xf>
    <xf numFmtId="164" fontId="8" fillId="0" borderId="0" xfId="3" applyNumberFormat="1" applyFont="1" applyAlignment="1">
      <alignment horizontal="center"/>
    </xf>
    <xf numFmtId="0" fontId="13" fillId="0" borderId="0" xfId="3" applyFont="1" applyAlignment="1">
      <alignment horizontal="center"/>
    </xf>
    <xf numFmtId="164" fontId="1" fillId="0" borderId="4" xfId="3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/>
    </xf>
    <xf numFmtId="0" fontId="1" fillId="0" borderId="6" xfId="3" applyFont="1" applyBorder="1" applyAlignment="1">
      <alignment horizontal="center" vertical="center" wrapText="1"/>
    </xf>
    <xf numFmtId="0" fontId="1" fillId="0" borderId="7" xfId="3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164" fontId="1" fillId="0" borderId="1" xfId="3" applyNumberFormat="1" applyFont="1" applyBorder="1" applyAlignment="1">
      <alignment horizontal="center" vertical="center"/>
    </xf>
    <xf numFmtId="164" fontId="1" fillId="0" borderId="6" xfId="3" applyNumberFormat="1" applyFont="1" applyBorder="1" applyAlignment="1">
      <alignment horizontal="center" vertical="center"/>
    </xf>
    <xf numFmtId="164" fontId="1" fillId="0" borderId="1" xfId="3" applyNumberFormat="1" applyFont="1" applyBorder="1" applyAlignment="1">
      <alignment horizontal="center" vertical="center" wrapText="1"/>
    </xf>
    <xf numFmtId="164" fontId="1" fillId="0" borderId="6" xfId="3" applyNumberFormat="1" applyFont="1" applyBorder="1" applyAlignment="1">
      <alignment horizontal="center" vertical="center" wrapText="1"/>
    </xf>
    <xf numFmtId="164" fontId="24" fillId="0" borderId="1" xfId="3" applyNumberFormat="1" applyFont="1" applyBorder="1" applyAlignment="1">
      <alignment horizontal="center" vertical="center" wrapText="1"/>
    </xf>
    <xf numFmtId="164" fontId="24" fillId="0" borderId="6" xfId="3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9" fillId="0" borderId="0" xfId="3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" fillId="0" borderId="0" xfId="3" applyFont="1" applyAlignment="1">
      <alignment horizontal="right"/>
    </xf>
    <xf numFmtId="0" fontId="1" fillId="0" borderId="6" xfId="3" applyFont="1" applyBorder="1" applyAlignment="1">
      <alignment horizontal="center" vertical="center"/>
    </xf>
    <xf numFmtId="0" fontId="1" fillId="0" borderId="4" xfId="3" applyFont="1" applyBorder="1" applyAlignment="1">
      <alignment horizontal="center" vertical="center"/>
    </xf>
    <xf numFmtId="0" fontId="1" fillId="0" borderId="2" xfId="3" applyFont="1" applyBorder="1" applyAlignment="1">
      <alignment horizontal="center" vertical="center"/>
    </xf>
    <xf numFmtId="0" fontId="1" fillId="0" borderId="5" xfId="3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164" fontId="1" fillId="0" borderId="8" xfId="3" applyNumberFormat="1" applyFont="1" applyBorder="1" applyAlignment="1">
      <alignment horizontal="center" vertical="center" wrapText="1"/>
    </xf>
  </cellXfs>
  <cellStyles count="8">
    <cellStyle name="Currency 2" xfId="5" xr:uid="{B36D5752-2AF9-429F-972B-4EDCD453E3CB}"/>
    <cellStyle name="Currency 3" xfId="6" xr:uid="{24219B9B-E74D-42F8-AC94-71620357AAE9}"/>
    <cellStyle name="Normal 2" xfId="2" xr:uid="{00000000-0005-0000-0000-000000000000}"/>
    <cellStyle name="Normal 4" xfId="4" xr:uid="{37480A7C-EF6B-4368-BF6C-A9FB7BF44EF5}"/>
    <cellStyle name="Normal 5" xfId="1" xr:uid="{00000000-0005-0000-0000-000001000000}"/>
    <cellStyle name="Parasts" xfId="0" builtinId="0"/>
    <cellStyle name="Parasts 2" xfId="3" xr:uid="{00000000-0005-0000-0000-000003000000}"/>
    <cellStyle name="Parasts 2 2" xfId="7" xr:uid="{EB428DB8-828E-46D5-B2D1-E40D191E702F}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0125B-C1B0-41E0-A00F-1AEBD1EFA7A8}">
  <sheetPr>
    <pageSetUpPr fitToPage="1"/>
  </sheetPr>
  <dimension ref="A1:S349"/>
  <sheetViews>
    <sheetView showGridLines="0" tabSelected="1" zoomScale="145" zoomScaleNormal="145" zoomScaleSheetLayoutView="100" workbookViewId="0">
      <selection activeCell="C3" sqref="C3:Q3"/>
    </sheetView>
  </sheetViews>
  <sheetFormatPr defaultColWidth="9.140625" defaultRowHeight="11.25" x14ac:dyDescent="0.2"/>
  <cols>
    <col min="1" max="1" width="11.140625" style="5" customWidth="1"/>
    <col min="2" max="2" width="19.5703125" style="7" customWidth="1"/>
    <col min="3" max="4" width="5.7109375" style="7" customWidth="1"/>
    <col min="5" max="5" width="6.42578125" style="37" customWidth="1"/>
    <col min="6" max="6" width="8.28515625" style="21" customWidth="1"/>
    <col min="7" max="7" width="7.5703125" style="7" customWidth="1"/>
    <col min="8" max="8" width="19.85546875" style="22" customWidth="1"/>
    <col min="9" max="9" width="4.140625" style="23" customWidth="1"/>
    <col min="10" max="10" width="9.7109375" style="23" customWidth="1"/>
    <col min="11" max="11" width="6" style="23" customWidth="1"/>
    <col min="12" max="12" width="7.85546875" style="23" customWidth="1"/>
    <col min="13" max="13" width="11" style="129" customWidth="1"/>
    <col min="14" max="15" width="9.140625" style="23" customWidth="1"/>
    <col min="16" max="16" width="6.85546875" style="23" customWidth="1"/>
    <col min="17" max="17" width="5.7109375" style="23" customWidth="1"/>
    <col min="18" max="18" width="10.5703125" style="23" customWidth="1"/>
    <col min="19" max="19" width="10.140625" style="6" customWidth="1"/>
    <col min="20" max="16384" width="9.140625" style="7"/>
  </cols>
  <sheetData>
    <row r="1" spans="1:19" s="3" customFormat="1" ht="15" customHeight="1" x14ac:dyDescent="0.2">
      <c r="A1" s="1"/>
      <c r="B1" s="2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63"/>
      <c r="S1" s="64"/>
    </row>
    <row r="2" spans="1:19" s="3" customFormat="1" ht="11.25" customHeight="1" x14ac:dyDescent="0.2">
      <c r="A2" s="1"/>
      <c r="B2" s="2"/>
      <c r="C2" s="65"/>
      <c r="D2" s="65"/>
      <c r="E2" s="65"/>
      <c r="F2" s="65"/>
      <c r="G2" s="65"/>
      <c r="H2" s="65"/>
      <c r="I2" s="66"/>
      <c r="J2" s="66"/>
      <c r="K2" s="66"/>
      <c r="L2" s="66"/>
      <c r="M2" s="126"/>
      <c r="N2" s="66"/>
      <c r="O2" s="66"/>
      <c r="P2" s="66"/>
      <c r="Q2" s="66"/>
      <c r="R2" s="67"/>
      <c r="S2" s="68"/>
    </row>
    <row r="3" spans="1:19" s="3" customFormat="1" ht="15" customHeight="1" x14ac:dyDescent="0.2">
      <c r="A3" s="1"/>
      <c r="B3" s="2"/>
      <c r="C3" s="161" t="s">
        <v>34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63"/>
      <c r="S3" s="68"/>
    </row>
    <row r="4" spans="1:19" s="3" customFormat="1" x14ac:dyDescent="0.2">
      <c r="A4" s="1"/>
      <c r="B4" s="2"/>
      <c r="C4" s="69"/>
      <c r="D4" s="69"/>
      <c r="E4" s="69"/>
      <c r="F4" s="63"/>
      <c r="G4" s="63"/>
      <c r="H4" s="70"/>
      <c r="I4" s="70"/>
      <c r="J4" s="70"/>
      <c r="K4" s="70"/>
      <c r="L4" s="70"/>
      <c r="M4" s="127"/>
      <c r="N4" s="19"/>
      <c r="O4" s="19"/>
      <c r="P4" s="19"/>
      <c r="Q4" s="70"/>
      <c r="R4" s="70"/>
      <c r="S4" s="4" t="s">
        <v>30</v>
      </c>
    </row>
    <row r="5" spans="1:19" ht="12.75" customHeight="1" x14ac:dyDescent="0.2">
      <c r="A5" s="162" t="s">
        <v>31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</row>
    <row r="6" spans="1:19" ht="12.75" customHeight="1" x14ac:dyDescent="0.2">
      <c r="A6" s="150" t="s">
        <v>20</v>
      </c>
      <c r="B6" s="147" t="s">
        <v>21</v>
      </c>
      <c r="C6" s="164" t="s">
        <v>4</v>
      </c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6"/>
      <c r="R6" s="148" t="s">
        <v>3</v>
      </c>
      <c r="S6" s="148" t="s">
        <v>28</v>
      </c>
    </row>
    <row r="7" spans="1:19" ht="24" customHeight="1" x14ac:dyDescent="0.2">
      <c r="A7" s="150"/>
      <c r="B7" s="147"/>
      <c r="C7" s="147" t="s">
        <v>22</v>
      </c>
      <c r="D7" s="147"/>
      <c r="E7" s="147"/>
      <c r="F7" s="147"/>
      <c r="G7" s="147"/>
      <c r="H7" s="151" t="s">
        <v>5</v>
      </c>
      <c r="I7" s="151"/>
      <c r="J7" s="151"/>
      <c r="K7" s="151"/>
      <c r="L7" s="151"/>
      <c r="M7" s="151"/>
      <c r="N7" s="151"/>
      <c r="O7" s="151"/>
      <c r="P7" s="145" t="s">
        <v>24</v>
      </c>
      <c r="Q7" s="146"/>
      <c r="R7" s="167"/>
      <c r="S7" s="157"/>
    </row>
    <row r="8" spans="1:19" ht="15.2" customHeight="1" x14ac:dyDescent="0.2">
      <c r="A8" s="150"/>
      <c r="B8" s="147"/>
      <c r="C8" s="147" t="s">
        <v>6</v>
      </c>
      <c r="D8" s="147"/>
      <c r="E8" s="148" t="s">
        <v>19</v>
      </c>
      <c r="F8" s="150" t="s">
        <v>10</v>
      </c>
      <c r="G8" s="150" t="s">
        <v>7</v>
      </c>
      <c r="H8" s="151" t="s">
        <v>8</v>
      </c>
      <c r="I8" s="151" t="s">
        <v>23</v>
      </c>
      <c r="J8" s="151"/>
      <c r="K8" s="153" t="s">
        <v>9</v>
      </c>
      <c r="L8" s="153" t="s">
        <v>10</v>
      </c>
      <c r="M8" s="155" t="s">
        <v>139</v>
      </c>
      <c r="N8" s="153" t="s">
        <v>25</v>
      </c>
      <c r="O8" s="153" t="s">
        <v>11</v>
      </c>
      <c r="P8" s="154" t="s">
        <v>26</v>
      </c>
      <c r="Q8" s="154" t="s">
        <v>27</v>
      </c>
      <c r="R8" s="154" t="s">
        <v>29</v>
      </c>
      <c r="S8" s="157"/>
    </row>
    <row r="9" spans="1:19" ht="33.75" customHeight="1" x14ac:dyDescent="0.2">
      <c r="A9" s="148"/>
      <c r="B9" s="163"/>
      <c r="C9" s="45" t="s">
        <v>0</v>
      </c>
      <c r="D9" s="45" t="s">
        <v>1</v>
      </c>
      <c r="E9" s="149"/>
      <c r="F9" s="148"/>
      <c r="G9" s="148"/>
      <c r="H9" s="152"/>
      <c r="I9" s="46" t="s">
        <v>2</v>
      </c>
      <c r="J9" s="46" t="s">
        <v>12</v>
      </c>
      <c r="K9" s="154"/>
      <c r="L9" s="154"/>
      <c r="M9" s="156"/>
      <c r="N9" s="154"/>
      <c r="O9" s="154"/>
      <c r="P9" s="157"/>
      <c r="Q9" s="157"/>
      <c r="R9" s="168"/>
      <c r="S9" s="157"/>
    </row>
    <row r="10" spans="1:19" s="9" customFormat="1" ht="12" customHeight="1" x14ac:dyDescent="0.2">
      <c r="A10" s="52">
        <v>1</v>
      </c>
      <c r="B10" s="52">
        <v>2</v>
      </c>
      <c r="C10" s="52">
        <v>3</v>
      </c>
      <c r="D10" s="52">
        <v>4</v>
      </c>
      <c r="E10" s="8">
        <v>5</v>
      </c>
      <c r="F10" s="52">
        <v>6</v>
      </c>
      <c r="G10" s="52">
        <v>7</v>
      </c>
      <c r="H10" s="53">
        <v>8</v>
      </c>
      <c r="I10" s="53">
        <v>9</v>
      </c>
      <c r="J10" s="53">
        <v>10</v>
      </c>
      <c r="K10" s="53">
        <v>11</v>
      </c>
      <c r="L10" s="53">
        <v>12</v>
      </c>
      <c r="M10" s="133">
        <v>13</v>
      </c>
      <c r="N10" s="53">
        <v>14</v>
      </c>
      <c r="O10" s="53">
        <v>15</v>
      </c>
      <c r="P10" s="53">
        <v>16</v>
      </c>
      <c r="Q10" s="53">
        <v>17</v>
      </c>
      <c r="R10" s="53">
        <v>18</v>
      </c>
      <c r="S10" s="52">
        <v>19</v>
      </c>
    </row>
    <row r="11" spans="1:19" ht="12.75" customHeight="1" x14ac:dyDescent="0.2">
      <c r="A11" s="12" t="s">
        <v>102</v>
      </c>
      <c r="B11" s="11" t="s">
        <v>35</v>
      </c>
      <c r="C11" s="38">
        <v>0</v>
      </c>
      <c r="D11" s="38">
        <v>0.53400000000000003</v>
      </c>
      <c r="E11" s="38">
        <v>0.53400000000000003</v>
      </c>
      <c r="F11" s="59">
        <v>1696</v>
      </c>
      <c r="G11" s="12" t="s">
        <v>32</v>
      </c>
      <c r="H11" s="11"/>
      <c r="I11" s="11"/>
      <c r="J11" s="11"/>
      <c r="K11" s="11"/>
      <c r="L11" s="11"/>
      <c r="M11" s="134" t="s">
        <v>137</v>
      </c>
      <c r="N11" s="11"/>
      <c r="O11" s="11"/>
      <c r="P11" s="11"/>
      <c r="Q11" s="12"/>
      <c r="R11" s="111" t="s">
        <v>36</v>
      </c>
      <c r="S11" s="12"/>
    </row>
    <row r="12" spans="1:19" ht="12.75" customHeight="1" x14ac:dyDescent="0.2">
      <c r="A12" s="12" t="s">
        <v>103</v>
      </c>
      <c r="B12" s="11" t="s">
        <v>38</v>
      </c>
      <c r="C12" s="38">
        <v>0</v>
      </c>
      <c r="D12" s="38">
        <v>5.5640000000000001</v>
      </c>
      <c r="E12" s="38">
        <v>5.5640000000000001</v>
      </c>
      <c r="F12" s="59">
        <v>22240</v>
      </c>
      <c r="G12" s="12" t="s">
        <v>32</v>
      </c>
      <c r="H12" s="11"/>
      <c r="I12" s="11"/>
      <c r="J12" s="11"/>
      <c r="K12" s="11"/>
      <c r="L12" s="11"/>
      <c r="M12" s="134" t="s">
        <v>138</v>
      </c>
      <c r="N12" s="11"/>
      <c r="O12" s="11"/>
      <c r="P12" s="11"/>
      <c r="Q12" s="12"/>
      <c r="R12" s="111" t="s">
        <v>39</v>
      </c>
      <c r="S12" s="12"/>
    </row>
    <row r="13" spans="1:19" ht="12.75" customHeight="1" x14ac:dyDescent="0.2">
      <c r="A13" s="12" t="s">
        <v>104</v>
      </c>
      <c r="B13" s="11" t="s">
        <v>40</v>
      </c>
      <c r="C13" s="38">
        <v>0</v>
      </c>
      <c r="D13" s="38">
        <v>0.35799999999999998</v>
      </c>
      <c r="E13" s="38">
        <v>0.35799999999999998</v>
      </c>
      <c r="F13" s="59">
        <v>1152</v>
      </c>
      <c r="G13" s="12" t="s">
        <v>32</v>
      </c>
      <c r="H13" s="11"/>
      <c r="I13" s="11"/>
      <c r="J13" s="11"/>
      <c r="K13" s="11"/>
      <c r="L13" s="11"/>
      <c r="M13" s="134" t="s">
        <v>137</v>
      </c>
      <c r="N13" s="11"/>
      <c r="O13" s="11"/>
      <c r="P13" s="11"/>
      <c r="Q13" s="12"/>
      <c r="R13" s="111" t="s">
        <v>41</v>
      </c>
      <c r="S13" s="12"/>
    </row>
    <row r="14" spans="1:19" ht="12.75" customHeight="1" x14ac:dyDescent="0.2">
      <c r="A14" s="12" t="s">
        <v>105</v>
      </c>
      <c r="B14" s="11" t="s">
        <v>42</v>
      </c>
      <c r="C14" s="38">
        <v>0</v>
      </c>
      <c r="D14" s="38">
        <v>3.7450000000000001</v>
      </c>
      <c r="E14" s="38">
        <v>3.7450000000000001</v>
      </c>
      <c r="F14" s="59">
        <v>15000</v>
      </c>
      <c r="G14" s="12" t="s">
        <v>32</v>
      </c>
      <c r="H14" s="11"/>
      <c r="I14" s="11"/>
      <c r="J14" s="11"/>
      <c r="K14" s="11"/>
      <c r="L14" s="11"/>
      <c r="M14" s="134" t="s">
        <v>137</v>
      </c>
      <c r="N14" s="11"/>
      <c r="O14" s="11"/>
      <c r="P14" s="11"/>
      <c r="Q14" s="12"/>
      <c r="R14" s="111" t="s">
        <v>43</v>
      </c>
      <c r="S14" s="12"/>
    </row>
    <row r="15" spans="1:19" ht="12.75" customHeight="1" x14ac:dyDescent="0.2">
      <c r="A15" s="12" t="s">
        <v>106</v>
      </c>
      <c r="B15" s="117" t="s">
        <v>69</v>
      </c>
      <c r="C15" s="38">
        <v>0</v>
      </c>
      <c r="D15" s="38">
        <v>0.434</v>
      </c>
      <c r="E15" s="38">
        <v>0.434</v>
      </c>
      <c r="F15" s="82">
        <v>1376</v>
      </c>
      <c r="G15" s="12" t="s">
        <v>32</v>
      </c>
      <c r="H15" s="11"/>
      <c r="I15" s="11"/>
      <c r="J15" s="11"/>
      <c r="K15" s="11"/>
      <c r="L15" s="11"/>
      <c r="M15" s="134" t="s">
        <v>137</v>
      </c>
      <c r="N15" s="11"/>
      <c r="O15" s="11"/>
      <c r="P15" s="11"/>
      <c r="Q15" s="12"/>
      <c r="R15" s="111" t="s">
        <v>70</v>
      </c>
      <c r="S15" s="12"/>
    </row>
    <row r="16" spans="1:19" ht="12.75" customHeight="1" x14ac:dyDescent="0.2">
      <c r="A16" s="95" t="s">
        <v>107</v>
      </c>
      <c r="B16" s="96" t="s">
        <v>44</v>
      </c>
      <c r="C16" s="97">
        <v>0</v>
      </c>
      <c r="D16" s="98">
        <v>2.883</v>
      </c>
      <c r="E16" s="97">
        <v>2.883</v>
      </c>
      <c r="F16" s="119">
        <v>9216</v>
      </c>
      <c r="G16" s="99" t="s">
        <v>32</v>
      </c>
      <c r="H16" s="100"/>
      <c r="I16" s="96"/>
      <c r="J16" s="100"/>
      <c r="K16" s="96"/>
      <c r="L16" s="100"/>
      <c r="M16" s="135" t="s">
        <v>137</v>
      </c>
      <c r="N16" s="100"/>
      <c r="O16" s="96"/>
      <c r="P16" s="100"/>
      <c r="Q16" s="99"/>
      <c r="R16" s="101" t="s">
        <v>45</v>
      </c>
      <c r="S16" s="102"/>
    </row>
    <row r="17" spans="1:19" ht="12.75" customHeight="1" x14ac:dyDescent="0.2">
      <c r="A17" s="84" t="s">
        <v>108</v>
      </c>
      <c r="B17" s="13" t="s">
        <v>67</v>
      </c>
      <c r="C17" s="39">
        <v>0</v>
      </c>
      <c r="D17" s="85">
        <v>0.23</v>
      </c>
      <c r="E17" s="39">
        <v>0.23</v>
      </c>
      <c r="F17" s="120">
        <v>736</v>
      </c>
      <c r="G17" s="86" t="s">
        <v>32</v>
      </c>
      <c r="H17" s="87"/>
      <c r="I17" s="13"/>
      <c r="J17" s="87"/>
      <c r="K17" s="13"/>
      <c r="L17" s="87"/>
      <c r="M17" s="136" t="s">
        <v>137</v>
      </c>
      <c r="N17" s="87"/>
      <c r="O17" s="13"/>
      <c r="P17" s="87"/>
      <c r="Q17" s="86"/>
      <c r="R17" s="88" t="s">
        <v>68</v>
      </c>
      <c r="S17" s="89"/>
    </row>
    <row r="18" spans="1:19" ht="12.75" customHeight="1" x14ac:dyDescent="0.2">
      <c r="A18" s="110"/>
      <c r="B18" s="124"/>
      <c r="C18" s="40">
        <v>0.23</v>
      </c>
      <c r="D18" s="105">
        <v>0.80200000000000005</v>
      </c>
      <c r="E18" s="40">
        <v>0.57199999999999995</v>
      </c>
      <c r="F18" s="121">
        <v>1824</v>
      </c>
      <c r="G18" s="15" t="s">
        <v>132</v>
      </c>
      <c r="H18" s="106"/>
      <c r="I18" s="14"/>
      <c r="J18" s="106"/>
      <c r="K18" s="14"/>
      <c r="L18" s="106"/>
      <c r="M18" s="137" t="s">
        <v>137</v>
      </c>
      <c r="N18" s="106"/>
      <c r="O18" s="14"/>
      <c r="P18" s="106"/>
      <c r="Q18" s="15"/>
      <c r="R18" s="107" t="s">
        <v>68</v>
      </c>
      <c r="S18" s="108"/>
    </row>
    <row r="19" spans="1:19" ht="12.75" customHeight="1" x14ac:dyDescent="0.2">
      <c r="A19" s="86" t="s">
        <v>109</v>
      </c>
      <c r="B19" s="123" t="s">
        <v>46</v>
      </c>
      <c r="C19" s="39">
        <v>0</v>
      </c>
      <c r="D19" s="85">
        <v>8.56</v>
      </c>
      <c r="E19" s="39">
        <v>8.56</v>
      </c>
      <c r="F19" s="120">
        <v>42800</v>
      </c>
      <c r="G19" s="86" t="s">
        <v>32</v>
      </c>
      <c r="H19" s="87"/>
      <c r="I19" s="13"/>
      <c r="J19" s="87"/>
      <c r="K19" s="13"/>
      <c r="L19" s="87"/>
      <c r="M19" s="136" t="s">
        <v>138</v>
      </c>
      <c r="N19" s="87"/>
      <c r="O19" s="13"/>
      <c r="P19" s="87"/>
      <c r="Q19" s="86"/>
      <c r="R19" s="103" t="s">
        <v>47</v>
      </c>
      <c r="S19" s="89"/>
    </row>
    <row r="20" spans="1:19" ht="12.75" customHeight="1" x14ac:dyDescent="0.2">
      <c r="A20" s="15"/>
      <c r="B20" s="125"/>
      <c r="C20" s="40">
        <v>8.5779999999999994</v>
      </c>
      <c r="D20" s="105">
        <v>9.9580000000000002</v>
      </c>
      <c r="E20" s="40">
        <v>1.38</v>
      </c>
      <c r="F20" s="121">
        <v>6900</v>
      </c>
      <c r="G20" s="15" t="s">
        <v>32</v>
      </c>
      <c r="H20" s="104" t="s">
        <v>48</v>
      </c>
      <c r="I20" s="90">
        <v>8.56</v>
      </c>
      <c r="J20" s="48" t="s">
        <v>130</v>
      </c>
      <c r="K20" s="118">
        <v>18</v>
      </c>
      <c r="L20" s="109">
        <v>98</v>
      </c>
      <c r="M20" s="138" t="s">
        <v>138</v>
      </c>
      <c r="N20" s="92"/>
      <c r="O20" s="91" t="s">
        <v>131</v>
      </c>
      <c r="P20" s="92"/>
      <c r="Q20" s="91"/>
      <c r="R20" s="93" t="s">
        <v>47</v>
      </c>
      <c r="S20" s="94"/>
    </row>
    <row r="21" spans="1:19" ht="12.75" customHeight="1" x14ac:dyDescent="0.2">
      <c r="A21" s="12" t="s">
        <v>110</v>
      </c>
      <c r="B21" s="11" t="s">
        <v>77</v>
      </c>
      <c r="C21" s="38">
        <v>0</v>
      </c>
      <c r="D21" s="38">
        <v>0.41699999999999998</v>
      </c>
      <c r="E21" s="38">
        <v>0.41699999999999998</v>
      </c>
      <c r="F21" s="59">
        <v>1260</v>
      </c>
      <c r="G21" s="12" t="s">
        <v>32</v>
      </c>
      <c r="H21" s="11"/>
      <c r="I21" s="11"/>
      <c r="J21" s="11"/>
      <c r="K21" s="11"/>
      <c r="L21" s="11"/>
      <c r="M21" s="134" t="s">
        <v>137</v>
      </c>
      <c r="N21" s="11"/>
      <c r="O21" s="11"/>
      <c r="P21" s="11"/>
      <c r="Q21" s="12"/>
      <c r="R21" s="111" t="s">
        <v>78</v>
      </c>
      <c r="S21" s="12"/>
    </row>
    <row r="22" spans="1:19" ht="12.75" customHeight="1" x14ac:dyDescent="0.2">
      <c r="A22" s="12" t="s">
        <v>111</v>
      </c>
      <c r="B22" s="11" t="s">
        <v>79</v>
      </c>
      <c r="C22" s="38">
        <v>0</v>
      </c>
      <c r="D22" s="38">
        <v>0.34799999999999998</v>
      </c>
      <c r="E22" s="38">
        <v>0.34799999999999998</v>
      </c>
      <c r="F22" s="59">
        <v>1050</v>
      </c>
      <c r="G22" s="12" t="s">
        <v>32</v>
      </c>
      <c r="H22" s="11"/>
      <c r="I22" s="11"/>
      <c r="J22" s="11"/>
      <c r="K22" s="11"/>
      <c r="L22" s="11"/>
      <c r="M22" s="134" t="s">
        <v>137</v>
      </c>
      <c r="N22" s="11"/>
      <c r="O22" s="11"/>
      <c r="P22" s="11"/>
      <c r="Q22" s="12"/>
      <c r="R22" s="111" t="s">
        <v>80</v>
      </c>
      <c r="S22" s="12"/>
    </row>
    <row r="23" spans="1:19" ht="12.75" customHeight="1" x14ac:dyDescent="0.2">
      <c r="A23" s="10" t="s">
        <v>112</v>
      </c>
      <c r="B23" s="11" t="s">
        <v>83</v>
      </c>
      <c r="C23" s="38">
        <v>0</v>
      </c>
      <c r="D23" s="58">
        <v>0.73199999999999998</v>
      </c>
      <c r="E23" s="38">
        <v>0.73199999999999998</v>
      </c>
      <c r="F23" s="62">
        <v>2190</v>
      </c>
      <c r="G23" s="12" t="s">
        <v>32</v>
      </c>
      <c r="H23" s="43"/>
      <c r="I23" s="11"/>
      <c r="J23" s="43"/>
      <c r="K23" s="11"/>
      <c r="L23" s="43"/>
      <c r="M23" s="134" t="s">
        <v>137</v>
      </c>
      <c r="N23" s="43"/>
      <c r="O23" s="11"/>
      <c r="P23" s="43"/>
      <c r="Q23" s="12"/>
      <c r="R23" s="111" t="s">
        <v>84</v>
      </c>
      <c r="S23" s="108"/>
    </row>
    <row r="24" spans="1:19" ht="12.75" customHeight="1" x14ac:dyDescent="0.2">
      <c r="A24" s="12" t="s">
        <v>113</v>
      </c>
      <c r="B24" s="11" t="s">
        <v>49</v>
      </c>
      <c r="C24" s="38">
        <v>0</v>
      </c>
      <c r="D24" s="38">
        <v>1.5840000000000001</v>
      </c>
      <c r="E24" s="38">
        <v>1.5840000000000001</v>
      </c>
      <c r="F24" s="59">
        <v>4424</v>
      </c>
      <c r="G24" s="12" t="s">
        <v>32</v>
      </c>
      <c r="H24" s="11"/>
      <c r="I24" s="11"/>
      <c r="J24" s="11"/>
      <c r="K24" s="11"/>
      <c r="L24" s="11"/>
      <c r="M24" s="134" t="s">
        <v>137</v>
      </c>
      <c r="N24" s="11"/>
      <c r="O24" s="11"/>
      <c r="P24" s="11"/>
      <c r="Q24" s="12"/>
      <c r="R24" s="111" t="s">
        <v>50</v>
      </c>
      <c r="S24" s="12"/>
    </row>
    <row r="25" spans="1:19" ht="12.75" customHeight="1" x14ac:dyDescent="0.2">
      <c r="A25" s="12" t="s">
        <v>114</v>
      </c>
      <c r="B25" s="11" t="s">
        <v>75</v>
      </c>
      <c r="C25" s="38">
        <v>0</v>
      </c>
      <c r="D25" s="38">
        <v>0.309</v>
      </c>
      <c r="E25" s="38">
        <v>0.309</v>
      </c>
      <c r="F25" s="59">
        <v>992</v>
      </c>
      <c r="G25" s="12" t="s">
        <v>32</v>
      </c>
      <c r="H25" s="11"/>
      <c r="I25" s="11"/>
      <c r="J25" s="11"/>
      <c r="K25" s="11"/>
      <c r="L25" s="11"/>
      <c r="M25" s="134" t="s">
        <v>137</v>
      </c>
      <c r="N25" s="11"/>
      <c r="O25" s="11"/>
      <c r="P25" s="11"/>
      <c r="Q25" s="12"/>
      <c r="R25" s="111" t="s">
        <v>76</v>
      </c>
      <c r="S25" s="12"/>
    </row>
    <row r="26" spans="1:19" ht="12.75" customHeight="1" x14ac:dyDescent="0.2">
      <c r="A26" s="12" t="s">
        <v>115</v>
      </c>
      <c r="B26" s="11" t="s">
        <v>71</v>
      </c>
      <c r="C26" s="38">
        <v>0</v>
      </c>
      <c r="D26" s="38">
        <v>1.663</v>
      </c>
      <c r="E26" s="38">
        <v>1.663</v>
      </c>
      <c r="F26" s="59">
        <v>5312</v>
      </c>
      <c r="G26" s="12" t="s">
        <v>32</v>
      </c>
      <c r="H26" s="11"/>
      <c r="I26" s="11"/>
      <c r="J26" s="11"/>
      <c r="K26" s="11"/>
      <c r="L26" s="11"/>
      <c r="M26" s="134" t="s">
        <v>137</v>
      </c>
      <c r="N26" s="11"/>
      <c r="O26" s="11"/>
      <c r="P26" s="11"/>
      <c r="Q26" s="12"/>
      <c r="R26" s="111" t="s">
        <v>72</v>
      </c>
      <c r="S26" s="12"/>
    </row>
    <row r="27" spans="1:19" ht="12.75" customHeight="1" x14ac:dyDescent="0.2">
      <c r="A27" s="12" t="s">
        <v>116</v>
      </c>
      <c r="B27" s="11" t="s">
        <v>51</v>
      </c>
      <c r="C27" s="38">
        <v>0</v>
      </c>
      <c r="D27" s="38">
        <v>0.38</v>
      </c>
      <c r="E27" s="38">
        <v>0.38</v>
      </c>
      <c r="F27" s="59">
        <v>1140</v>
      </c>
      <c r="G27" s="12" t="s">
        <v>32</v>
      </c>
      <c r="H27" s="11"/>
      <c r="I27" s="11"/>
      <c r="J27" s="11"/>
      <c r="K27" s="11"/>
      <c r="L27" s="11"/>
      <c r="M27" s="134" t="s">
        <v>137</v>
      </c>
      <c r="N27" s="11"/>
      <c r="O27" s="11"/>
      <c r="P27" s="11"/>
      <c r="Q27" s="12"/>
      <c r="R27" s="111" t="s">
        <v>52</v>
      </c>
      <c r="S27" s="12" t="s">
        <v>37</v>
      </c>
    </row>
    <row r="28" spans="1:19" ht="12.75" customHeight="1" x14ac:dyDescent="0.2">
      <c r="A28" s="12" t="s">
        <v>117</v>
      </c>
      <c r="B28" s="11" t="s">
        <v>53</v>
      </c>
      <c r="C28" s="38">
        <v>0</v>
      </c>
      <c r="D28" s="38">
        <v>0.90100000000000002</v>
      </c>
      <c r="E28" s="38">
        <v>0.90100000000000002</v>
      </c>
      <c r="F28" s="59">
        <v>3330</v>
      </c>
      <c r="G28" s="12" t="s">
        <v>32</v>
      </c>
      <c r="H28" s="11"/>
      <c r="I28" s="11"/>
      <c r="J28" s="11"/>
      <c r="K28" s="11"/>
      <c r="L28" s="11"/>
      <c r="M28" s="134" t="s">
        <v>137</v>
      </c>
      <c r="N28" s="11"/>
      <c r="O28" s="11"/>
      <c r="P28" s="11"/>
      <c r="Q28" s="12"/>
      <c r="R28" s="111" t="s">
        <v>54</v>
      </c>
      <c r="S28" s="12" t="s">
        <v>37</v>
      </c>
    </row>
    <row r="29" spans="1:19" ht="12.75" customHeight="1" x14ac:dyDescent="0.2">
      <c r="A29" s="12" t="s">
        <v>118</v>
      </c>
      <c r="B29" s="11" t="s">
        <v>55</v>
      </c>
      <c r="C29" s="38">
        <v>0</v>
      </c>
      <c r="D29" s="38">
        <v>1.3919999999999999</v>
      </c>
      <c r="E29" s="38">
        <v>1.3919999999999999</v>
      </c>
      <c r="F29" s="59">
        <v>5143</v>
      </c>
      <c r="G29" s="12" t="s">
        <v>32</v>
      </c>
      <c r="H29" s="11"/>
      <c r="I29" s="11"/>
      <c r="J29" s="11"/>
      <c r="K29" s="11"/>
      <c r="L29" s="11"/>
      <c r="M29" s="134" t="s">
        <v>137</v>
      </c>
      <c r="N29" s="11"/>
      <c r="O29" s="11"/>
      <c r="P29" s="11"/>
      <c r="Q29" s="12"/>
      <c r="R29" s="111" t="s">
        <v>56</v>
      </c>
      <c r="S29" s="12" t="s">
        <v>37</v>
      </c>
    </row>
    <row r="30" spans="1:19" ht="12.75" customHeight="1" x14ac:dyDescent="0.2">
      <c r="A30" s="12" t="s">
        <v>119</v>
      </c>
      <c r="B30" s="11" t="s">
        <v>57</v>
      </c>
      <c r="C30" s="38">
        <v>0</v>
      </c>
      <c r="D30" s="38">
        <v>2.0910000000000002</v>
      </c>
      <c r="E30" s="38">
        <v>2.0910000000000002</v>
      </c>
      <c r="F30" s="59">
        <v>7733</v>
      </c>
      <c r="G30" s="12" t="s">
        <v>32</v>
      </c>
      <c r="H30" s="11"/>
      <c r="I30" s="11"/>
      <c r="J30" s="11"/>
      <c r="K30" s="11"/>
      <c r="L30" s="11"/>
      <c r="M30" s="134" t="s">
        <v>137</v>
      </c>
      <c r="N30" s="11"/>
      <c r="O30" s="11"/>
      <c r="P30" s="11"/>
      <c r="Q30" s="12"/>
      <c r="R30" s="111" t="s">
        <v>58</v>
      </c>
      <c r="S30" s="12" t="s">
        <v>37</v>
      </c>
    </row>
    <row r="31" spans="1:19" ht="12.75" customHeight="1" x14ac:dyDescent="0.2">
      <c r="A31" s="12" t="s">
        <v>120</v>
      </c>
      <c r="B31" s="11" t="s">
        <v>73</v>
      </c>
      <c r="C31" s="38">
        <v>0</v>
      </c>
      <c r="D31" s="38">
        <v>1.1259999999999999</v>
      </c>
      <c r="E31" s="38">
        <v>1.1259999999999999</v>
      </c>
      <c r="F31" s="59">
        <v>3616</v>
      </c>
      <c r="G31" s="12" t="s">
        <v>32</v>
      </c>
      <c r="H31" s="11"/>
      <c r="I31" s="11"/>
      <c r="J31" s="11"/>
      <c r="K31" s="11"/>
      <c r="L31" s="11"/>
      <c r="M31" s="134" t="s">
        <v>137</v>
      </c>
      <c r="N31" s="11"/>
      <c r="O31" s="11"/>
      <c r="P31" s="11"/>
      <c r="Q31" s="12"/>
      <c r="R31" s="111" t="s">
        <v>74</v>
      </c>
      <c r="S31" s="12"/>
    </row>
    <row r="32" spans="1:19" ht="12.75" customHeight="1" x14ac:dyDescent="0.2">
      <c r="A32" s="12" t="s">
        <v>121</v>
      </c>
      <c r="B32" s="11" t="s">
        <v>59</v>
      </c>
      <c r="C32" s="38">
        <v>0</v>
      </c>
      <c r="D32" s="38">
        <v>0.56399999999999995</v>
      </c>
      <c r="E32" s="38">
        <v>0.56399999999999995</v>
      </c>
      <c r="F32" s="59">
        <v>1568</v>
      </c>
      <c r="G32" s="12" t="s">
        <v>32</v>
      </c>
      <c r="H32" s="11"/>
      <c r="I32" s="11"/>
      <c r="J32" s="11"/>
      <c r="K32" s="11"/>
      <c r="L32" s="11"/>
      <c r="M32" s="134" t="s">
        <v>137</v>
      </c>
      <c r="N32" s="11"/>
      <c r="O32" s="11"/>
      <c r="P32" s="11"/>
      <c r="Q32" s="12"/>
      <c r="R32" s="111" t="s">
        <v>60</v>
      </c>
      <c r="S32" s="12"/>
    </row>
    <row r="33" spans="1:19" ht="12.75" customHeight="1" x14ac:dyDescent="0.2">
      <c r="A33" s="12" t="s">
        <v>122</v>
      </c>
      <c r="B33" s="83" t="s">
        <v>61</v>
      </c>
      <c r="C33" s="38">
        <v>0</v>
      </c>
      <c r="D33" s="38">
        <v>5.5819999999999999</v>
      </c>
      <c r="E33" s="38">
        <v>5.5819999999999999</v>
      </c>
      <c r="F33" s="59">
        <v>19530</v>
      </c>
      <c r="G33" s="12" t="s">
        <v>32</v>
      </c>
      <c r="H33" s="11"/>
      <c r="I33" s="11"/>
      <c r="J33" s="11"/>
      <c r="K33" s="11"/>
      <c r="L33" s="11"/>
      <c r="M33" s="134" t="s">
        <v>138</v>
      </c>
      <c r="N33" s="11"/>
      <c r="O33" s="11"/>
      <c r="P33" s="11"/>
      <c r="Q33" s="12"/>
      <c r="R33" s="111" t="s">
        <v>62</v>
      </c>
      <c r="S33" s="12"/>
    </row>
    <row r="34" spans="1:19" ht="12.75" customHeight="1" x14ac:dyDescent="0.2">
      <c r="A34" s="12" t="s">
        <v>123</v>
      </c>
      <c r="B34" s="11" t="s">
        <v>85</v>
      </c>
      <c r="C34" s="38">
        <v>0</v>
      </c>
      <c r="D34" s="38">
        <v>1.0760000000000001</v>
      </c>
      <c r="E34" s="38">
        <v>1.0760000000000001</v>
      </c>
      <c r="F34" s="59">
        <v>3456</v>
      </c>
      <c r="G34" s="12" t="s">
        <v>32</v>
      </c>
      <c r="H34" s="11"/>
      <c r="I34" s="11"/>
      <c r="J34" s="11"/>
      <c r="K34" s="11"/>
      <c r="L34" s="11"/>
      <c r="M34" s="134" t="s">
        <v>137</v>
      </c>
      <c r="N34" s="11"/>
      <c r="O34" s="11"/>
      <c r="P34" s="11"/>
      <c r="Q34" s="12"/>
      <c r="R34" s="111" t="s">
        <v>86</v>
      </c>
      <c r="S34" s="12"/>
    </row>
    <row r="35" spans="1:19" ht="12.75" customHeight="1" x14ac:dyDescent="0.2">
      <c r="A35" s="12" t="s">
        <v>124</v>
      </c>
      <c r="B35" s="11" t="s">
        <v>87</v>
      </c>
      <c r="C35" s="38">
        <v>0</v>
      </c>
      <c r="D35" s="38">
        <v>0.53400000000000003</v>
      </c>
      <c r="E35" s="38">
        <v>0.53400000000000003</v>
      </c>
      <c r="F35" s="59">
        <v>1696</v>
      </c>
      <c r="G35" s="12" t="s">
        <v>32</v>
      </c>
      <c r="H35" s="11"/>
      <c r="I35" s="11"/>
      <c r="J35" s="11"/>
      <c r="K35" s="11"/>
      <c r="L35" s="11"/>
      <c r="M35" s="134" t="s">
        <v>137</v>
      </c>
      <c r="N35" s="11"/>
      <c r="O35" s="11"/>
      <c r="P35" s="11"/>
      <c r="Q35" s="12"/>
      <c r="R35" s="111" t="s">
        <v>88</v>
      </c>
      <c r="S35" s="12"/>
    </row>
    <row r="36" spans="1:19" ht="12.75" customHeight="1" x14ac:dyDescent="0.2">
      <c r="A36" s="10" t="s">
        <v>125</v>
      </c>
      <c r="B36" s="11" t="s">
        <v>81</v>
      </c>
      <c r="C36" s="38">
        <v>0</v>
      </c>
      <c r="D36" s="58">
        <v>1.135</v>
      </c>
      <c r="E36" s="38">
        <v>1.135</v>
      </c>
      <c r="F36" s="62">
        <v>3648</v>
      </c>
      <c r="G36" s="12" t="s">
        <v>32</v>
      </c>
      <c r="H36" s="43"/>
      <c r="I36" s="11"/>
      <c r="J36" s="43"/>
      <c r="K36" s="11"/>
      <c r="L36" s="43"/>
      <c r="M36" s="134" t="s">
        <v>137</v>
      </c>
      <c r="N36" s="43"/>
      <c r="O36" s="11"/>
      <c r="P36" s="43"/>
      <c r="Q36" s="12"/>
      <c r="R36" s="111" t="s">
        <v>82</v>
      </c>
      <c r="S36" s="108"/>
    </row>
    <row r="37" spans="1:19" ht="12.75" customHeight="1" x14ac:dyDescent="0.2">
      <c r="A37" s="12" t="s">
        <v>126</v>
      </c>
      <c r="B37" s="11" t="s">
        <v>63</v>
      </c>
      <c r="C37" s="38">
        <v>0</v>
      </c>
      <c r="D37" s="38">
        <v>7.3019999999999996</v>
      </c>
      <c r="E37" s="38">
        <v>7.3019999999999996</v>
      </c>
      <c r="F37" s="59">
        <v>21900</v>
      </c>
      <c r="G37" s="12" t="s">
        <v>32</v>
      </c>
      <c r="H37" s="11"/>
      <c r="I37" s="11"/>
      <c r="J37" s="11"/>
      <c r="K37" s="11"/>
      <c r="L37" s="11"/>
      <c r="M37" s="134" t="s">
        <v>137</v>
      </c>
      <c r="N37" s="11"/>
      <c r="O37" s="11"/>
      <c r="P37" s="11"/>
      <c r="Q37" s="12"/>
      <c r="R37" s="111" t="s">
        <v>64</v>
      </c>
      <c r="S37" s="12"/>
    </row>
    <row r="38" spans="1:19" ht="12" customHeight="1" x14ac:dyDescent="0.2">
      <c r="A38" s="12" t="s">
        <v>127</v>
      </c>
      <c r="B38" s="11" t="s">
        <v>65</v>
      </c>
      <c r="C38" s="38">
        <v>0</v>
      </c>
      <c r="D38" s="38">
        <v>0.89200000000000002</v>
      </c>
      <c r="E38" s="38">
        <v>0.89200000000000002</v>
      </c>
      <c r="F38" s="59">
        <v>2492</v>
      </c>
      <c r="G38" s="12" t="s">
        <v>32</v>
      </c>
      <c r="H38" s="11"/>
      <c r="I38" s="11"/>
      <c r="J38" s="11"/>
      <c r="K38" s="11"/>
      <c r="L38" s="11"/>
      <c r="M38" s="134" t="s">
        <v>137</v>
      </c>
      <c r="N38" s="11"/>
      <c r="O38" s="11"/>
      <c r="P38" s="11"/>
      <c r="Q38" s="12"/>
      <c r="R38" s="111" t="s">
        <v>66</v>
      </c>
      <c r="S38" s="12"/>
    </row>
    <row r="39" spans="1:19" ht="12.75" customHeight="1" x14ac:dyDescent="0.2">
      <c r="A39" s="10" t="s">
        <v>128</v>
      </c>
      <c r="B39" s="11" t="s">
        <v>89</v>
      </c>
      <c r="C39" s="38">
        <v>0</v>
      </c>
      <c r="D39" s="58">
        <v>2.0569999999999999</v>
      </c>
      <c r="E39" s="38">
        <v>2.0569999999999999</v>
      </c>
      <c r="F39" s="62">
        <v>6180</v>
      </c>
      <c r="G39" s="12" t="s">
        <v>32</v>
      </c>
      <c r="H39" s="43"/>
      <c r="I39" s="11"/>
      <c r="J39" s="43"/>
      <c r="K39" s="11"/>
      <c r="L39" s="43"/>
      <c r="M39" s="134" t="s">
        <v>137</v>
      </c>
      <c r="N39" s="43"/>
      <c r="O39" s="11"/>
      <c r="P39" s="43"/>
      <c r="Q39" s="12"/>
      <c r="R39" s="111" t="s">
        <v>90</v>
      </c>
      <c r="S39" s="108"/>
    </row>
    <row r="40" spans="1:19" ht="12.75" customHeight="1" x14ac:dyDescent="0.2">
      <c r="A40" s="10" t="s">
        <v>129</v>
      </c>
      <c r="B40" s="11" t="s">
        <v>91</v>
      </c>
      <c r="C40" s="38">
        <v>0</v>
      </c>
      <c r="D40" s="58">
        <v>1.663</v>
      </c>
      <c r="E40" s="38">
        <v>1.663</v>
      </c>
      <c r="F40" s="62">
        <v>4980</v>
      </c>
      <c r="G40" s="12" t="s">
        <v>32</v>
      </c>
      <c r="H40" s="43"/>
      <c r="I40" s="11"/>
      <c r="J40" s="43"/>
      <c r="K40" s="11"/>
      <c r="L40" s="43"/>
      <c r="M40" s="134" t="s">
        <v>137</v>
      </c>
      <c r="N40" s="43"/>
      <c r="O40" s="11"/>
      <c r="P40" s="43"/>
      <c r="Q40" s="12"/>
      <c r="R40" s="111" t="s">
        <v>92</v>
      </c>
      <c r="S40" s="108"/>
    </row>
    <row r="41" spans="1:19" ht="12.75" customHeight="1" x14ac:dyDescent="0.2">
      <c r="A41" s="81" t="s">
        <v>133</v>
      </c>
      <c r="B41" s="61" t="s">
        <v>93</v>
      </c>
      <c r="C41" s="60">
        <v>0</v>
      </c>
      <c r="D41" s="112">
        <v>0.49299999999999999</v>
      </c>
      <c r="E41" s="60">
        <v>0.49299999999999999</v>
      </c>
      <c r="F41" s="122">
        <v>2957</v>
      </c>
      <c r="G41" s="57" t="s">
        <v>33</v>
      </c>
      <c r="H41" s="113"/>
      <c r="I41" s="61"/>
      <c r="J41" s="113"/>
      <c r="K41" s="61"/>
      <c r="L41" s="113"/>
      <c r="M41" s="139" t="s">
        <v>138</v>
      </c>
      <c r="N41" s="113"/>
      <c r="O41" s="61"/>
      <c r="P41" s="113"/>
      <c r="Q41" s="57"/>
      <c r="R41" s="88" t="s">
        <v>94</v>
      </c>
      <c r="S41" s="71" t="s">
        <v>37</v>
      </c>
    </row>
    <row r="42" spans="1:19" ht="12.75" customHeight="1" x14ac:dyDescent="0.2">
      <c r="A42" s="12" t="s">
        <v>134</v>
      </c>
      <c r="B42" s="11" t="s">
        <v>95</v>
      </c>
      <c r="C42" s="38">
        <v>0.03</v>
      </c>
      <c r="D42" s="38">
        <v>8.6999999999999994E-2</v>
      </c>
      <c r="E42" s="38">
        <v>8.6999999999999994E-2</v>
      </c>
      <c r="F42" s="59">
        <v>523</v>
      </c>
      <c r="G42" s="12" t="s">
        <v>33</v>
      </c>
      <c r="H42" s="11"/>
      <c r="I42" s="11"/>
      <c r="J42" s="11"/>
      <c r="K42" s="11"/>
      <c r="L42" s="11"/>
      <c r="M42" s="134" t="s">
        <v>137</v>
      </c>
      <c r="N42" s="11"/>
      <c r="O42" s="11"/>
      <c r="P42" s="11"/>
      <c r="Q42" s="12"/>
      <c r="R42" s="111" t="s">
        <v>96</v>
      </c>
      <c r="S42" s="12" t="s">
        <v>37</v>
      </c>
    </row>
    <row r="43" spans="1:19" ht="12.75" customHeight="1" x14ac:dyDescent="0.2">
      <c r="A43" s="16" t="s">
        <v>135</v>
      </c>
      <c r="B43" s="17" t="s">
        <v>97</v>
      </c>
      <c r="C43" s="41">
        <v>0</v>
      </c>
      <c r="D43" s="49">
        <v>0.156</v>
      </c>
      <c r="E43" s="41">
        <v>0.156</v>
      </c>
      <c r="F43" s="50">
        <v>934</v>
      </c>
      <c r="G43" s="18" t="s">
        <v>33</v>
      </c>
      <c r="H43" s="44"/>
      <c r="I43" s="17"/>
      <c r="J43" s="44"/>
      <c r="K43" s="17"/>
      <c r="L43" s="44"/>
      <c r="M43" s="140" t="s">
        <v>137</v>
      </c>
      <c r="N43" s="44"/>
      <c r="O43" s="17"/>
      <c r="P43" s="44"/>
      <c r="Q43" s="18"/>
      <c r="R43" s="114" t="s">
        <v>98</v>
      </c>
      <c r="S43" s="115" t="s">
        <v>37</v>
      </c>
    </row>
    <row r="44" spans="1:19" ht="12.75" customHeight="1" x14ac:dyDescent="0.2">
      <c r="A44" s="10" t="s">
        <v>136</v>
      </c>
      <c r="B44" s="11" t="s">
        <v>99</v>
      </c>
      <c r="C44" s="38">
        <v>0</v>
      </c>
      <c r="D44" s="58">
        <v>0.11899999999999999</v>
      </c>
      <c r="E44" s="38">
        <v>0.11899999999999999</v>
      </c>
      <c r="F44" s="62">
        <v>686</v>
      </c>
      <c r="G44" s="12" t="s">
        <v>33</v>
      </c>
      <c r="H44" s="43"/>
      <c r="I44" s="11"/>
      <c r="J44" s="43"/>
      <c r="K44" s="11"/>
      <c r="L44" s="43"/>
      <c r="M44" s="134" t="s">
        <v>137</v>
      </c>
      <c r="N44" s="43"/>
      <c r="O44" s="11"/>
      <c r="P44" s="116"/>
      <c r="Q44" s="12"/>
      <c r="R44" s="111" t="s">
        <v>100</v>
      </c>
      <c r="S44" s="42" t="s">
        <v>37</v>
      </c>
    </row>
    <row r="45" spans="1:19" ht="12.75" customHeight="1" x14ac:dyDescent="0.2">
      <c r="A45" s="48"/>
      <c r="B45" s="51"/>
      <c r="C45" s="49"/>
      <c r="D45" s="49"/>
      <c r="E45" s="49"/>
      <c r="F45" s="50"/>
      <c r="G45" s="48"/>
      <c r="H45" s="44"/>
      <c r="I45" s="44"/>
      <c r="J45" s="44"/>
      <c r="K45" s="54"/>
      <c r="L45" s="54"/>
      <c r="M45" s="128"/>
      <c r="N45" s="44"/>
      <c r="O45" s="44"/>
      <c r="P45" s="44"/>
      <c r="Q45" s="48"/>
      <c r="R45" s="48"/>
      <c r="S45" s="48"/>
    </row>
    <row r="46" spans="1:19" ht="12.75" customHeight="1" x14ac:dyDescent="0.2">
      <c r="A46" s="19"/>
      <c r="B46" s="20"/>
      <c r="E46" s="22"/>
      <c r="F46" s="74"/>
      <c r="K46" s="55"/>
      <c r="L46" s="55"/>
    </row>
    <row r="47" spans="1:19" ht="12.75" customHeight="1" x14ac:dyDescent="0.2">
      <c r="A47" s="47" t="s">
        <v>101</v>
      </c>
      <c r="B47" s="24"/>
      <c r="C47" s="24"/>
      <c r="D47" s="24"/>
      <c r="E47" s="72">
        <f>SUM(E11:E44)</f>
        <v>56.863</v>
      </c>
      <c r="F47" s="75">
        <f>SUM(F11:F44)</f>
        <v>209680</v>
      </c>
      <c r="G47" s="25"/>
      <c r="H47" s="7"/>
      <c r="I47" s="26"/>
      <c r="J47" s="27" t="s">
        <v>13</v>
      </c>
      <c r="K47" s="56">
        <f>SUM(K11:K44)</f>
        <v>18</v>
      </c>
      <c r="L47" s="77">
        <f>SUM(L11:L44)</f>
        <v>98</v>
      </c>
      <c r="M47" s="130"/>
      <c r="N47" s="6"/>
      <c r="O47" s="27" t="s">
        <v>14</v>
      </c>
      <c r="P47" s="27">
        <f>SUM(P11:P44)</f>
        <v>0</v>
      </c>
      <c r="Q47" s="78">
        <f>SUM(Q11:Q44)</f>
        <v>0</v>
      </c>
      <c r="R47" s="6"/>
    </row>
    <row r="48" spans="1:19" ht="12.75" customHeight="1" x14ac:dyDescent="0.2">
      <c r="A48" s="28" t="s">
        <v>15</v>
      </c>
      <c r="B48" s="29"/>
      <c r="C48" s="29"/>
      <c r="D48" s="29"/>
      <c r="E48" s="73">
        <f>SUMIF(G11:G44,"melnais",E11:E44)</f>
        <v>0.85499999999999998</v>
      </c>
      <c r="F48" s="76">
        <f>SUMIF(G11:G44,"melnais",F11:F44)</f>
        <v>5100</v>
      </c>
      <c r="G48" s="30"/>
      <c r="H48" s="21"/>
      <c r="I48" s="6"/>
      <c r="J48" s="6"/>
      <c r="K48" s="31"/>
      <c r="L48" s="31"/>
      <c r="M48" s="131"/>
      <c r="N48" s="6"/>
      <c r="O48" s="6"/>
      <c r="P48" s="6"/>
      <c r="Q48" s="6"/>
      <c r="R48" s="6"/>
    </row>
    <row r="49" spans="1:19" ht="12.75" customHeight="1" x14ac:dyDescent="0.2">
      <c r="A49" s="28" t="s">
        <v>16</v>
      </c>
      <c r="B49" s="29"/>
      <c r="C49" s="29"/>
      <c r="D49" s="29"/>
      <c r="E49" s="73">
        <f>SUMIF(G15:G45,"bruģis",E15:E45)+SUMIF(G15:G45,"bet.plātnes",E15:E45)</f>
        <v>0</v>
      </c>
      <c r="F49" s="76">
        <f>SUMIF(G11:G44,"bruģis",F11:F44)+SUMIF(G11:G44,"bet.plātnes",F11:F44)</f>
        <v>0</v>
      </c>
      <c r="H49" s="7"/>
      <c r="I49" s="6"/>
      <c r="J49" s="79"/>
      <c r="K49" s="31"/>
      <c r="L49" s="31"/>
      <c r="M49" s="132"/>
      <c r="N49" s="6"/>
      <c r="O49" s="6"/>
      <c r="P49" s="6"/>
      <c r="Q49" s="6"/>
      <c r="R49" s="6"/>
    </row>
    <row r="50" spans="1:19" ht="12.75" customHeight="1" x14ac:dyDescent="0.2">
      <c r="A50" s="28" t="s">
        <v>17</v>
      </c>
      <c r="B50" s="29"/>
      <c r="C50" s="29"/>
      <c r="D50" s="29"/>
      <c r="E50" s="73">
        <f>SUMIF(G11:G44,"grants",E11:E44)</f>
        <v>55.435999999999993</v>
      </c>
      <c r="F50" s="76">
        <f>SUMIF(G11:G44,"grants",F11:F44)</f>
        <v>202756</v>
      </c>
      <c r="H50" s="7"/>
      <c r="I50" s="6"/>
      <c r="J50" s="80"/>
      <c r="M50" s="132"/>
      <c r="N50" s="6"/>
      <c r="O50" s="6"/>
      <c r="P50" s="6"/>
      <c r="Q50" s="6"/>
      <c r="R50" s="6"/>
    </row>
    <row r="51" spans="1:19" ht="12.75" customHeight="1" x14ac:dyDescent="0.2">
      <c r="A51" s="28" t="s">
        <v>18</v>
      </c>
      <c r="B51" s="29"/>
      <c r="C51" s="29"/>
      <c r="D51" s="29"/>
      <c r="E51" s="73">
        <f>SUMIF(G11:G44,"cits segums",E11:E44)</f>
        <v>0.57199999999999995</v>
      </c>
      <c r="F51" s="76">
        <f>SUMIF(G11:G44,"cits segums",F11:F44)</f>
        <v>1824</v>
      </c>
      <c r="G51" s="21"/>
      <c r="H51" s="7"/>
      <c r="I51" s="32"/>
      <c r="M51" s="132"/>
      <c r="N51" s="6"/>
      <c r="O51" s="6"/>
      <c r="P51" s="6"/>
      <c r="Q51" s="6"/>
      <c r="R51" s="6"/>
    </row>
    <row r="52" spans="1:19" ht="12.75" customHeight="1" x14ac:dyDescent="0.2">
      <c r="A52" s="3"/>
      <c r="B52" s="3"/>
      <c r="C52" s="3"/>
      <c r="D52" s="3"/>
      <c r="E52" s="33"/>
      <c r="F52" s="34"/>
      <c r="G52" s="22"/>
      <c r="H52" s="7"/>
      <c r="I52" s="6"/>
      <c r="J52" s="158"/>
      <c r="K52" s="159"/>
      <c r="L52" s="159"/>
      <c r="M52" s="159"/>
      <c r="N52" s="159"/>
      <c r="O52" s="159"/>
      <c r="P52" s="159"/>
      <c r="Q52" s="159"/>
      <c r="R52" s="159"/>
      <c r="S52" s="159"/>
    </row>
    <row r="53" spans="1:19" ht="12.75" customHeight="1" x14ac:dyDescent="0.2">
      <c r="A53" s="1"/>
      <c r="B53" s="35"/>
      <c r="C53" s="141"/>
      <c r="D53" s="141"/>
      <c r="E53" s="141"/>
      <c r="F53" s="35"/>
      <c r="G53" s="35"/>
      <c r="H53" s="35"/>
      <c r="I53" s="36"/>
      <c r="J53" s="159"/>
      <c r="K53" s="159"/>
      <c r="L53" s="159"/>
      <c r="M53" s="159"/>
      <c r="N53" s="159"/>
      <c r="O53" s="159"/>
      <c r="P53" s="159"/>
      <c r="Q53" s="159"/>
      <c r="R53" s="159"/>
      <c r="S53" s="159"/>
    </row>
    <row r="54" spans="1:19" ht="12.75" customHeight="1" x14ac:dyDescent="0.2">
      <c r="A54" s="1"/>
      <c r="B54" s="35"/>
      <c r="C54" s="141"/>
      <c r="D54" s="141"/>
      <c r="E54" s="141"/>
      <c r="F54" s="141"/>
      <c r="G54" s="141"/>
      <c r="H54" s="141"/>
      <c r="I54" s="141"/>
      <c r="J54" s="141"/>
      <c r="O54" s="6"/>
      <c r="P54" s="6"/>
      <c r="Q54" s="6"/>
      <c r="R54" s="6"/>
    </row>
    <row r="55" spans="1:19" ht="12.75" customHeight="1" x14ac:dyDescent="0.2">
      <c r="A55" s="1"/>
      <c r="B55" s="35"/>
      <c r="C55" s="142"/>
      <c r="D55" s="142"/>
      <c r="E55" s="142"/>
      <c r="F55" s="142"/>
      <c r="G55" s="142"/>
      <c r="H55" s="142"/>
      <c r="I55" s="142"/>
      <c r="J55" s="142"/>
      <c r="L55" s="143"/>
      <c r="M55" s="143"/>
      <c r="N55" s="143"/>
      <c r="O55" s="6"/>
      <c r="P55" s="6"/>
      <c r="Q55" s="6"/>
      <c r="R55" s="6"/>
    </row>
    <row r="56" spans="1:19" ht="12.75" customHeight="1" x14ac:dyDescent="0.2">
      <c r="A56" s="1"/>
      <c r="B56" s="35"/>
      <c r="C56" s="141"/>
      <c r="D56" s="141"/>
      <c r="E56" s="141"/>
      <c r="F56" s="35"/>
      <c r="G56" s="35"/>
      <c r="H56" s="35"/>
      <c r="I56" s="36"/>
      <c r="J56" s="36"/>
      <c r="O56" s="6"/>
      <c r="P56" s="6"/>
      <c r="Q56" s="6"/>
      <c r="R56" s="6"/>
    </row>
    <row r="57" spans="1:19" ht="12.75" customHeight="1" x14ac:dyDescent="0.2">
      <c r="A57" s="1"/>
      <c r="B57" s="35"/>
      <c r="C57" s="141"/>
      <c r="D57" s="141"/>
      <c r="E57" s="141"/>
      <c r="F57" s="141"/>
      <c r="G57" s="141"/>
      <c r="H57" s="141"/>
      <c r="I57" s="141"/>
      <c r="J57" s="141"/>
      <c r="O57" s="6"/>
      <c r="P57" s="6"/>
      <c r="Q57" s="6"/>
      <c r="R57" s="6"/>
    </row>
    <row r="58" spans="1:19" ht="12.75" customHeight="1" x14ac:dyDescent="0.2">
      <c r="A58" s="1"/>
      <c r="B58" s="35"/>
      <c r="C58" s="142"/>
      <c r="D58" s="142"/>
      <c r="E58" s="142"/>
      <c r="F58" s="142"/>
      <c r="G58" s="142"/>
      <c r="H58" s="142"/>
      <c r="I58" s="142"/>
      <c r="J58" s="142"/>
      <c r="L58" s="143"/>
      <c r="M58" s="143"/>
      <c r="N58" s="143"/>
      <c r="O58" s="6"/>
      <c r="P58" s="6"/>
      <c r="Q58" s="6"/>
      <c r="R58" s="6"/>
    </row>
    <row r="59" spans="1:19" ht="12.75" customHeight="1" x14ac:dyDescent="0.2">
      <c r="A59" s="1"/>
      <c r="B59" s="35"/>
      <c r="C59" s="35"/>
      <c r="D59" s="35"/>
      <c r="E59" s="35"/>
      <c r="F59" s="35"/>
      <c r="G59" s="35"/>
      <c r="H59" s="35"/>
      <c r="I59" s="36"/>
      <c r="J59" s="36"/>
      <c r="O59" s="6"/>
      <c r="P59" s="6"/>
      <c r="Q59" s="6"/>
      <c r="R59" s="6"/>
    </row>
    <row r="60" spans="1:19" ht="12.75" customHeight="1" x14ac:dyDescent="0.2">
      <c r="A60" s="1"/>
      <c r="B60" s="35"/>
      <c r="C60" s="141"/>
      <c r="D60" s="141"/>
      <c r="E60" s="141"/>
      <c r="F60" s="141"/>
      <c r="G60" s="141"/>
      <c r="H60" s="141"/>
      <c r="I60" s="141"/>
      <c r="J60" s="141"/>
      <c r="O60" s="6"/>
      <c r="P60" s="6"/>
      <c r="Q60" s="6"/>
      <c r="R60" s="6"/>
    </row>
    <row r="61" spans="1:19" ht="12.75" customHeight="1" x14ac:dyDescent="0.2">
      <c r="C61" s="142"/>
      <c r="D61" s="142"/>
      <c r="E61" s="142"/>
      <c r="F61" s="142"/>
      <c r="G61" s="142"/>
      <c r="H61" s="142"/>
      <c r="I61" s="142"/>
      <c r="J61" s="142"/>
      <c r="L61" s="143"/>
      <c r="M61" s="143"/>
      <c r="N61" s="143"/>
    </row>
    <row r="62" spans="1:19" ht="12.75" customHeight="1" x14ac:dyDescent="0.2"/>
    <row r="63" spans="1:19" ht="12.75" customHeight="1" x14ac:dyDescent="0.25">
      <c r="A63" s="144"/>
      <c r="B63" s="144"/>
      <c r="C63" s="144"/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44"/>
      <c r="S63" s="144"/>
    </row>
    <row r="64" spans="1:19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6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spans="1:19" ht="12.75" customHeight="1" x14ac:dyDescent="0.2"/>
    <row r="338" spans="1:19" ht="12.75" customHeight="1" x14ac:dyDescent="0.2"/>
    <row r="339" spans="1:19" ht="12.75" customHeight="1" x14ac:dyDescent="0.2"/>
    <row r="340" spans="1:19" ht="12.75" customHeight="1" x14ac:dyDescent="0.2"/>
    <row r="341" spans="1:19" ht="12.75" customHeight="1" x14ac:dyDescent="0.2"/>
    <row r="342" spans="1:19" ht="12.75" customHeight="1" x14ac:dyDescent="0.2"/>
    <row r="343" spans="1:19" ht="12.75" customHeight="1" x14ac:dyDescent="0.2"/>
    <row r="344" spans="1:19" ht="12.75" customHeight="1" x14ac:dyDescent="0.2"/>
    <row r="345" spans="1:19" ht="12.75" customHeight="1" x14ac:dyDescent="0.2"/>
    <row r="346" spans="1:19" ht="12.75" customHeight="1" x14ac:dyDescent="0.2"/>
    <row r="347" spans="1:19" s="23" customFormat="1" ht="12.75" customHeight="1" x14ac:dyDescent="0.2">
      <c r="A347" s="5"/>
      <c r="B347" s="7"/>
      <c r="C347" s="7"/>
      <c r="D347" s="7"/>
      <c r="E347" s="37"/>
      <c r="F347" s="21"/>
      <c r="G347" s="7"/>
      <c r="H347" s="22"/>
      <c r="M347" s="129"/>
      <c r="S347" s="6"/>
    </row>
    <row r="348" spans="1:19" ht="12.75" customHeight="1" x14ac:dyDescent="0.2"/>
    <row r="349" spans="1:19" ht="18.75" customHeight="1" x14ac:dyDescent="0.2"/>
  </sheetData>
  <sheetProtection selectLockedCells="1" selectUnlockedCells="1"/>
  <mergeCells count="38">
    <mergeCell ref="C1:Q1"/>
    <mergeCell ref="C3:Q3"/>
    <mergeCell ref="A5:S5"/>
    <mergeCell ref="A6:A9"/>
    <mergeCell ref="B6:B9"/>
    <mergeCell ref="C6:Q6"/>
    <mergeCell ref="R6:R7"/>
    <mergeCell ref="S6:S9"/>
    <mergeCell ref="C7:G7"/>
    <mergeCell ref="H7:O7"/>
    <mergeCell ref="R8:R9"/>
    <mergeCell ref="C53:E53"/>
    <mergeCell ref="P7:Q7"/>
    <mergeCell ref="C8:D8"/>
    <mergeCell ref="E8:E9"/>
    <mergeCell ref="F8:F9"/>
    <mergeCell ref="G8:G9"/>
    <mergeCell ref="H8:H9"/>
    <mergeCell ref="I8:J8"/>
    <mergeCell ref="K8:K9"/>
    <mergeCell ref="L8:L9"/>
    <mergeCell ref="M8:M9"/>
    <mergeCell ref="N8:N9"/>
    <mergeCell ref="O8:O9"/>
    <mergeCell ref="P8:P9"/>
    <mergeCell ref="Q8:Q9"/>
    <mergeCell ref="J52:S53"/>
    <mergeCell ref="C60:J60"/>
    <mergeCell ref="C61:J61"/>
    <mergeCell ref="L61:N61"/>
    <mergeCell ref="A63:S63"/>
    <mergeCell ref="C54:J54"/>
    <mergeCell ref="C55:J55"/>
    <mergeCell ref="L55:N55"/>
    <mergeCell ref="C56:E56"/>
    <mergeCell ref="C57:J57"/>
    <mergeCell ref="C58:J58"/>
    <mergeCell ref="L58:N58"/>
  </mergeCells>
  <conditionalFormatting sqref="F11:F45">
    <cfRule type="cellIs" dxfId="0" priority="1" operator="equal">
      <formula>0</formula>
    </cfRule>
  </conditionalFormatting>
  <printOptions horizontalCentered="1"/>
  <pageMargins left="0.19685039370078741" right="0.19685039370078741" top="0.74803149606299213" bottom="0.74803149606299213" header="0.31496062992125984" footer="0.31496062992125984"/>
  <pageSetup paperSize="9" scale="84" fitToHeight="0" orientation="landscape" useFirstPageNumber="1" horizontalDpi="300" verticalDpi="300" r:id="rId1"/>
  <headerFooter scaleWithDoc="0">
    <oddFooter>&amp;RLapa &amp;P no &amp;N</oddFooter>
  </headerFooter>
  <ignoredErrors>
    <ignoredError sqref="R11:R20 R32:R36 R37:R38 R39:R40 R41:R44 R21:R3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Menģeles pagasts_2025</vt:lpstr>
    </vt:vector>
  </TitlesOfParts>
  <Company>LVCELI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LVC</dc:creator>
  <cp:lastModifiedBy>Inga Gondare-Dilāne</cp:lastModifiedBy>
  <cp:lastPrinted>2024-10-18T09:16:57Z</cp:lastPrinted>
  <dcterms:created xsi:type="dcterms:W3CDTF">2009-09-21T08:59:56Z</dcterms:created>
  <dcterms:modified xsi:type="dcterms:W3CDTF">2025-11-28T09:43:28Z</dcterms:modified>
</cp:coreProperties>
</file>