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  <c r="C79" i="1" l="1"/>
  <c r="D73" i="1"/>
  <c r="C85" i="1" l="1"/>
  <c r="D85" i="1"/>
  <c r="D84" i="1"/>
  <c r="D83" i="1"/>
  <c r="D74" i="1"/>
  <c r="D75" i="1"/>
  <c r="D72" i="1"/>
  <c r="D77" i="1"/>
  <c r="D78" i="1"/>
  <c r="D35" i="1"/>
  <c r="D17" i="1"/>
  <c r="D25" i="1"/>
  <c r="D26" i="1"/>
  <c r="D36" i="1"/>
  <c r="D23" i="1"/>
  <c r="D24" i="1"/>
  <c r="D18" i="1"/>
  <c r="C14" i="1" l="1"/>
  <c r="C37" i="1" s="1"/>
  <c r="D19" i="1"/>
  <c r="D43" i="1" l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2" i="1"/>
  <c r="D8" i="1"/>
  <c r="D9" i="1"/>
  <c r="D11" i="1"/>
  <c r="D12" i="1"/>
  <c r="D13" i="1"/>
  <c r="D14" i="1"/>
  <c r="D15" i="1"/>
  <c r="D16" i="1"/>
  <c r="D20" i="1"/>
  <c r="D21" i="1"/>
  <c r="D22" i="1"/>
  <c r="D27" i="1"/>
  <c r="D28" i="1"/>
  <c r="D29" i="1"/>
  <c r="D30" i="1"/>
  <c r="D31" i="1"/>
  <c r="D32" i="1"/>
  <c r="D33" i="1"/>
  <c r="D34" i="1"/>
  <c r="D7" i="1"/>
  <c r="B79" i="1" l="1"/>
  <c r="D79" i="1" s="1"/>
  <c r="B10" i="1" l="1"/>
  <c r="B37" i="1" l="1"/>
  <c r="D10" i="1"/>
  <c r="D37" i="1" s="1"/>
  <c r="B85" i="1"/>
</calcChain>
</file>

<file path=xl/sharedStrings.xml><?xml version="1.0" encoding="utf-8"?>
<sst xmlns="http://schemas.openxmlformats.org/spreadsheetml/2006/main" count="87" uniqueCount="81">
  <si>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</si>
  <si>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</si>
  <si>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</si>
  <si>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</si>
  <si>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</si>
  <si>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Budžeta dotācija pašvaldībām</t>
  </si>
  <si>
    <t>Dotācija pašvaldībām no finanšu izlīdzināšanas fonda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</si>
  <si>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</si>
  <si>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</si>
  <si>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</si>
  <si>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Valdemāra pamatskolai speciālai izglītībai - pedagogu darba samaksai un soc.apdr.iem.</t>
  </si>
  <si>
    <t>Mērķdotācija pašvaldību mākslas kolektīvu vadītāju darba samaksai un soc.apdr.iem.</t>
  </si>
  <si>
    <t>Dotācija 1.,2.,3. un 4. klases skolnieku ēdināšanai</t>
  </si>
  <si>
    <t>Sporta centru pedagogu darba samaksai un soc.apdr.iem.</t>
  </si>
  <si>
    <t>Basketbolskolai pedagogu darba samaksai un soc.apdr.iem.</t>
  </si>
  <si>
    <t>Mērķdotācija pašvaldības autoceļiem</t>
  </si>
  <si>
    <t>Nacionālā Veselības dienests Mazozolu veselības aprūpes punkta darbības nodrošināšanai.</t>
  </si>
  <si>
    <t>Latvijas Skolas Soma</t>
  </si>
  <si>
    <t>Bezdarbnieku stipendiju projekts</t>
  </si>
  <si>
    <t xml:space="preserve">LM mērķdotācija 30% no mājokļa un GMI pabalsta </t>
  </si>
  <si>
    <t>Finansējums asistenta pakalpojuma nodrošināšanai soc.dienestam</t>
  </si>
  <si>
    <t>VARAM finansējums Ukrainas civiliedzīvotāju atbalstam</t>
  </si>
  <si>
    <t>Ogres novada izglītības iestažu infrastruktūras pilnveide un aprīkošana, Nr. 3.1.1.5.i.0/1/24/I/CFLA/003</t>
  </si>
  <si>
    <t>Jura Alunāna un Akmeņu ielu pārbūve posmā no Daugavpils ielas (A6) līdz Vidzemes ielai, Ogrē uzņēmējdarbības veicināšanai, Nr. 5.1.1.1/2/24/A/016</t>
  </si>
  <si>
    <t>Ēku siltumapgādes vieda vadība</t>
  </si>
  <si>
    <t>Speciālās izglītības iestādes attīstība Ogres novadā efektīvas, kvalitatīvas un mūsdienīgas izglītības īstenošanai, Nr. Nr.4.2.1.3/1/24/I/011</t>
  </si>
  <si>
    <t>Erasmus programmas projekts Nr.2024-1-LV01-KA122-SCH-000227350, Vai zini, kā nekļūt par kiberhuligānisma upuri, Ikšķiles vidussk.</t>
  </si>
  <si>
    <t>Mūzikas un mākslas skolu pedagogu darba samaksai un soc.apdr.iem.</t>
  </si>
  <si>
    <t>ES atveseļošanās fonda projekts Nr.2.1.2.1.i.0/2/24/I/CFLA/003, "Atvieglojumu pārvaldības pakalpojuma pilnveide un ieviešanas atbalsts"</t>
  </si>
  <si>
    <t>ERAF "Lielvārdes pilsdrupu konservācija un jaunu pakalpojumu attīstība" (Lielvārdes parka un apkaimes labiekārtošana 2.kārta)</t>
  </si>
  <si>
    <t>Erasmus programmas projekts 2025-1-LV01-KA121-SCH-000338632 Ogres kalna pamatskola</t>
  </si>
  <si>
    <t>Erasmus + programmas projekts Nr.2025-1-LV01-KA121-SCH-000326941 Ogres valsts ģimnāzija</t>
  </si>
  <si>
    <t>Erasmus + programmas projekts "Jumpravas jauniešu līdzdalības kompass" 2025-1-LV02-KA154-YOU-000303442  ONIP</t>
  </si>
  <si>
    <t>Valsts līdzfinansējums par aprūpi mājās bērniem ar invaliditāti</t>
  </si>
  <si>
    <t xml:space="preserve">Mērķdotācija par vardarbībā cietušo personu rehabilitāciju </t>
  </si>
  <si>
    <t>Dotācija 1.,2.,3. un 4. klases Ukraiņu skolnieku ēdināšanai</t>
  </si>
  <si>
    <t>VKKF Lielvārdes pilsētas Lāčplēša  bibliotēkai, projekts "Autori Lielvārdē - satiec, klausies, jautā!"</t>
  </si>
  <si>
    <t>“Mobilitātes un sabiedriskā transporta savienojumu punktu attīstība Upes prospektā 15A, Ogrē, Ogres novadā būvprojekts</t>
  </si>
  <si>
    <t>Mobilitātes un sabiedriskā transporta savienojumu punkta attīstība Pārbrauktuves ielā 2, Ikšķilē, Ogres novadā</t>
  </si>
  <si>
    <t>Mobilitātes un sabiedriskā transporta savienojumu punkta attīstība Ciemupē, Ogres novadā</t>
  </si>
  <si>
    <t>Mobilitātes un sabiedriskā transporta savienojumu punkta attīstība Stacijas laukumā, Ķegumā, Ogres novadā</t>
  </si>
  <si>
    <t>Objektu (patvertņu) pielāgošana un aprīkošana civilās aizsardzības mērķiem Ogres novadā</t>
  </si>
  <si>
    <t>Ilgtspējīgi risinājumi (lietus ūdens novade no futbola laukuma) Meža ielā 14, Ogrē</t>
  </si>
  <si>
    <t>Pasākumi vietējās sabiedrības slimību profilaksei un veselības veicināšanai</t>
  </si>
  <si>
    <t>ES projekts PROTI un DARI2</t>
  </si>
  <si>
    <t>Eiropas Savienības Atveseļošanas fonda projekta Nr. 2.3.2.1.i.0/1/23/I/CFLA/002 “Digitālā darba ar jaunatni sistēmas attīstība pašvaldībās”</t>
  </si>
  <si>
    <t>Eiropas savienības fondu 4.2.3.1. pasākuma "Integrēta “skola-kopiena” sadarbības programma atstumtības riska mazināšanai izglītības iestādēs"</t>
  </si>
  <si>
    <t>Eiropas Savienības Atveseļošanas fonda projekta Nr. 2.3.2.1.i.0/1/23/I/CFLA/001 “Sabiedrības digitālo prasmju attīstība”</t>
  </si>
  <si>
    <t>ES fonda projekts  Nr. 4.2.2.1/1/25/I/001, "STEM un pilsoniskās līdzdalības norises plašākai izglītības pieredzei un karjeras izvēlei"</t>
  </si>
  <si>
    <t>ERAF "Jaunas vispārējās pirmsskolas izglītības iestādes būvniecība Ogres pilsētā"</t>
  </si>
  <si>
    <t>ES projekts Mērķdotācija par supervīzijām sociālajiem darbiniekiem</t>
  </si>
  <si>
    <t xml:space="preserve"> ES  projekts Supervīziju pakalpojumi</t>
  </si>
  <si>
    <t>Mērķdotācija  "Audžuģimenei par bērna uzturnaudas palielināšanu"</t>
  </si>
  <si>
    <t>Veselības veicināšanas un rehabilitācijas centra izveide sanatorijā “Ogre”</t>
  </si>
  <si>
    <t>Erasmus + programmas projekts Nr.2025-1-LV01-KA122-SCH-000326778, Par zaļāku pasauli mūsu bērniem. Ķeipenes pamatsk.</t>
  </si>
  <si>
    <t>Erasmus programmas projekts Nr.2025-1-LV01-KA121-SCH-000342761 Mācību mobilitāte skolu sektorā.Madlienas VSK.</t>
  </si>
  <si>
    <t>Erasmus programmas projekts Nr.2020-1-TR01-KA229-092959 4, Pusaudžu domas, Tīnūžu sākumskola</t>
  </si>
  <si>
    <t>Erasmus projekts Nr.2025-1-LV02-KA152-YOU-000302641, Harmny of the Body</t>
  </si>
  <si>
    <t>Ogres novada pašvaldības domes</t>
  </si>
  <si>
    <t>Dotācija mācību līdzekļu iegādei</t>
  </si>
  <si>
    <t xml:space="preserve">CVK Saeimas vēlēšanu izdevumu nodrošināšanai 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</si>
  <si>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</si>
  <si>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VKKF Ogres centra bibliotēkai projektam "Lasītrosme rosina"</t>
  </si>
  <si>
    <t>VKKF Ogres centra bibliotēkai projektam "Satiec dzeju Ogrē"</t>
  </si>
  <si>
    <t>Piešķirts papildus finansējums valsts projektam pedagogu prof. kompetences pilnveidei</t>
  </si>
  <si>
    <t>VKKF dotācija Lielvārdes Mūzikas un mākslas skolas projektam.</t>
  </si>
  <si>
    <t xml:space="preserve">VKKF Ogres Mūzikas un mākslas skolai dotācija projekts ''Mūzikas instrumentu iegāde'' </t>
  </si>
  <si>
    <t>Valts finansējums par PPI izglītības nodrošināšanu bērniem no Ukrainas.</t>
  </si>
  <si>
    <t>ERAF projekts Izglītības iestāžu nodrošinājums plnveidotā visp. izgl. satura kvalit. ieviešanai pamata un vidējās izgl. pakapē Nr.4.2.1.5/2/26/I/020</t>
  </si>
  <si>
    <t>Skolas ielas (posmā no Pirts ielas līdz Jaunogres prospektam), Ogrē pārbūve uzņēmējdarbības veicināšanai, Nr. 5.1.1.1/2/24/A/004</t>
  </si>
  <si>
    <t>ES fonds Plus projekts Nr.4.2.2.3/1/24/I/001 "Pedagogu profesionālā atbalsta sistēmas izveide" (ONIP)</t>
  </si>
  <si>
    <t>Erasmus programmas projekts Nr.2026-1-LV01-KA121-SCH-000447174, Kalna pamatskola</t>
  </si>
  <si>
    <t>Erasmus programmas projekts Nr.2026-1-LV01-KA121-SCH-000435317, Ogres valsts Ģimnāzija</t>
  </si>
  <si>
    <t>Budžeta nodaļas vadītāja Daiga Kļaviņa</t>
  </si>
  <si>
    <t>2026.gada plāns</t>
  </si>
  <si>
    <t>2026.gada plāns ar grozījumiem</t>
  </si>
  <si>
    <t>Jūlija korekcijas</t>
  </si>
  <si>
    <t>2026.gada plāns ar korekcijām</t>
  </si>
  <si>
    <t>ERAF "Atbalsta pasākumi cilvēkiem ar invaliditāti mājokļu vides pieejamības nodrošināšanai Ogres novadā"</t>
  </si>
  <si>
    <t>Erasmus programmas projekts Nr.2026-1-LV01-KA121-SCH-000422120 (Ķeipenes pamtsk.)</t>
  </si>
  <si>
    <t>30.07.2026. Saistošajiem noteikumiem Nr.12/2026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</si>
</sst>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color rgb="FF161616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8" fillId="0" borderId="1" xfId="1" applyNumberFormat="1" applyFont="1" applyBorder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3" fillId="0" borderId="0" xfId="3" applyFont="1" applyAlignment="1">
      <alignment vertical="top" wrapText="1"/>
    </xf>
    <xf numFmtId="3" fontId="8" fillId="0" borderId="0" xfId="0" applyNumberFormat="1" applyFont="1"/>
    <xf numFmtId="1" fontId="2" fillId="0" borderId="1" xfId="3" applyNumberFormat="1" applyFont="1" applyBorder="1"/>
    <xf numFmtId="0" fontId="3" fillId="2" borderId="1" xfId="3" applyFont="1" applyFill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3" fillId="0" borderId="1" xfId="3" applyFont="1" applyBorder="1" applyAlignment="1">
      <alignment wrapText="1"/>
    </xf>
    <xf numFmtId="3" fontId="3" fillId="0" borderId="4" xfId="0" applyNumberFormat="1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3" xfId="3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8" fillId="0" borderId="1" xfId="0" applyFont="1" applyBorder="1"/>
    <xf numFmtId="3" fontId="4" fillId="0" borderId="1" xfId="0" applyNumberFormat="1" applyFont="1" applyBorder="1"/>
    <xf numFmtId="3" fontId="8" fillId="0" borderId="1" xfId="3" applyNumberFormat="1" applyFont="1" applyBorder="1"/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3" fontId="3" fillId="0" borderId="6" xfId="3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3" fillId="0" borderId="1" xfId="3" applyFont="1" applyFill="1" applyBorder="1" applyAlignment="1">
      <alignment wrapText="1"/>
    </xf>
    <xf numFmtId="3" fontId="8" fillId="0" borderId="1" xfId="0" applyNumberFormat="1" applyFont="1" applyFill="1" applyBorder="1"/>
    <xf numFmtId="0" fontId="8" fillId="0" borderId="1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</cellXfs>
  <cellStyles count="5">
    <cellStyle name="Normal_PROJEKTI_2016_PLĀNS_Aija un Inese" xfId="3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"/>
  <sheetViews>
    <sheetView tabSelected="1" zoomScale="95" zoomScaleNormal="95" workbookViewId="0">
      <pane ySplit="3" topLeftCell="A73" activePane="bottomLeft" state="frozen"/>
      <selection pane="bottomLeft" activeCell="L10" sqref="L10"/>
    </sheetView>
  </sheetViews>
  <sheetFormatPr defaultColWidth="9.140625" defaultRowHeight="15.75" x14ac:dyDescent="0.25"/>
  <cols>
    <col min="1" max="1" width="64.85546875" style="3" customWidth="1"/>
    <col min="2" max="2" width="15.42578125" style="4" customWidth="1"/>
    <col min="3" max="3" width="12.42578125" style="6" customWidth="1"/>
    <col min="4" max="4" width="14.7109375" style="6" customWidth="1"/>
    <col min="5" max="5" width="13.7109375" style="1" customWidth="1"/>
    <col min="6" max="16384" width="9.140625" style="1"/>
  </cols>
  <sheetData>
    <row r="1" spans="1:4" ht="15.75" customHeight="1" x14ac:dyDescent="0.25">
      <c r="A1" s="50" t="s">
        <v>4</v>
      </c>
      <c r="B1" s="50"/>
      <c r="C1" s="50"/>
      <c r="D1" s="50"/>
    </row>
    <row r="2" spans="1:4" ht="15.75" customHeight="1" x14ac:dyDescent="0.25">
      <c r="A2" s="51" t="s">
        <v>58</v>
      </c>
      <c r="B2" s="51"/>
      <c r="C2" s="51"/>
      <c r="D2" s="51"/>
    </row>
    <row r="3" spans="1:4" ht="15.75" customHeight="1" x14ac:dyDescent="0.25">
      <c r="A3" s="51" t="s">
        <v>80</v>
      </c>
      <c r="B3" s="51"/>
      <c r="C3" s="51"/>
      <c r="D3" s="51"/>
    </row>
    <row r="4" spans="1:4" ht="42.75" customHeight="1" x14ac:dyDescent="0.3">
      <c r="A4" s="49" t="s">
        <v>1</v>
      </c>
      <c r="B4" s="49"/>
      <c r="C4" s="49"/>
      <c r="D4" s="49"/>
    </row>
    <row r="5" spans="1:4" ht="42.75" customHeight="1" x14ac:dyDescent="0.3">
      <c r="A5" s="5"/>
      <c r="B5" s="5"/>
      <c r="C5" s="5"/>
      <c r="D5" s="5"/>
    </row>
    <row r="6" spans="1:4" ht="46.5" customHeight="1" x14ac:dyDescent="0.3">
      <c r="A6" s="40"/>
      <c r="B6" s="42" t="s">
        <v>74</v>
      </c>
      <c r="C6" s="41" t="s">
        <v>76</v>
      </c>
      <c r="D6" s="41" t="s">
        <v>75</v>
      </c>
    </row>
    <row r="7" spans="1:4" ht="30" x14ac:dyDescent="0.25">
      <c r="A7" s="32" t="s">
        <v>7</v>
      </c>
      <c r="B7" s="14">
        <v>12694133</v>
      </c>
      <c r="C7" s="34">
        <v>152</v>
      </c>
      <c r="D7" s="8">
        <f>B7+C7</f>
        <v>12694285</v>
      </c>
    </row>
    <row r="8" spans="1:4" x14ac:dyDescent="0.25">
      <c r="A8" s="15" t="s">
        <v>8</v>
      </c>
      <c r="B8" s="14">
        <v>839312</v>
      </c>
      <c r="C8" s="34"/>
      <c r="D8" s="8">
        <f t="shared" ref="D8:D36" si="0">B8+C8</f>
        <v>839312</v>
      </c>
    </row>
    <row r="9" spans="1:4" ht="30" x14ac:dyDescent="0.25">
      <c r="A9" s="15" t="s">
        <v>9</v>
      </c>
      <c r="B9" s="17">
        <v>1921608</v>
      </c>
      <c r="C9" s="34"/>
      <c r="D9" s="8">
        <f t="shared" si="0"/>
        <v>1921608</v>
      </c>
    </row>
    <row r="10" spans="1:4" ht="30" x14ac:dyDescent="0.25">
      <c r="A10" s="15" t="s">
        <v>10</v>
      </c>
      <c r="B10" s="17">
        <f>379896+165906</f>
        <v>545802</v>
      </c>
      <c r="C10" s="34"/>
      <c r="D10" s="8">
        <f t="shared" si="0"/>
        <v>545802</v>
      </c>
    </row>
    <row r="11" spans="1:4" ht="30" x14ac:dyDescent="0.25">
      <c r="A11" s="15" t="s">
        <v>11</v>
      </c>
      <c r="B11" s="11">
        <v>103212</v>
      </c>
      <c r="C11" s="34"/>
      <c r="D11" s="8">
        <f t="shared" si="0"/>
        <v>103212</v>
      </c>
    </row>
    <row r="12" spans="1:4" x14ac:dyDescent="0.25">
      <c r="A12" s="15" t="s">
        <v>12</v>
      </c>
      <c r="B12" s="8">
        <v>750000</v>
      </c>
      <c r="C12" s="34"/>
      <c r="D12" s="8">
        <f t="shared" si="0"/>
        <v>750000</v>
      </c>
    </row>
    <row r="13" spans="1:4" x14ac:dyDescent="0.25">
      <c r="A13" s="15" t="s">
        <v>35</v>
      </c>
      <c r="B13" s="8">
        <v>5278</v>
      </c>
      <c r="C13" s="34"/>
      <c r="D13" s="8">
        <f t="shared" si="0"/>
        <v>5278</v>
      </c>
    </row>
    <row r="14" spans="1:4" x14ac:dyDescent="0.25">
      <c r="A14" s="15" t="s">
        <v>13</v>
      </c>
      <c r="B14" s="8">
        <v>526668</v>
      </c>
      <c r="C14" s="34">
        <f>210+45</f>
        <v>255</v>
      </c>
      <c r="D14" s="8">
        <f t="shared" si="0"/>
        <v>526923</v>
      </c>
    </row>
    <row r="15" spans="1:4" x14ac:dyDescent="0.25">
      <c r="A15" s="15" t="s">
        <v>14</v>
      </c>
      <c r="B15" s="10">
        <v>241176</v>
      </c>
      <c r="C15" s="34">
        <v>84</v>
      </c>
      <c r="D15" s="8">
        <f t="shared" si="0"/>
        <v>241260</v>
      </c>
    </row>
    <row r="16" spans="1:4" x14ac:dyDescent="0.25">
      <c r="A16" s="15" t="s">
        <v>27</v>
      </c>
      <c r="B16" s="11">
        <v>1761708</v>
      </c>
      <c r="C16" s="34"/>
      <c r="D16" s="8">
        <f t="shared" si="0"/>
        <v>1761708</v>
      </c>
    </row>
    <row r="17" spans="1:4" ht="30" x14ac:dyDescent="0.25">
      <c r="A17" s="37" t="s">
        <v>64</v>
      </c>
      <c r="B17" s="11"/>
      <c r="C17" s="34">
        <v>10166</v>
      </c>
      <c r="D17" s="8">
        <f t="shared" si="0"/>
        <v>10166</v>
      </c>
    </row>
    <row r="18" spans="1:4" ht="45" x14ac:dyDescent="0.25">
      <c r="A18" s="32" t="s">
        <v>61</v>
      </c>
      <c r="B18" s="11"/>
      <c r="C18" s="34">
        <v>4013</v>
      </c>
      <c r="D18" s="8">
        <f t="shared" si="0"/>
        <v>4013</v>
      </c>
    </row>
    <row r="19" spans="1:4" x14ac:dyDescent="0.25">
      <c r="A19" s="7" t="s">
        <v>59</v>
      </c>
      <c r="B19" s="11">
        <v>0</v>
      </c>
      <c r="C19" s="34">
        <v>298052</v>
      </c>
      <c r="D19" s="8">
        <f t="shared" si="0"/>
        <v>298052</v>
      </c>
    </row>
    <row r="20" spans="1:4" x14ac:dyDescent="0.25">
      <c r="A20" s="15" t="s">
        <v>15</v>
      </c>
      <c r="B20" s="10">
        <v>1836256</v>
      </c>
      <c r="C20" s="34"/>
      <c r="D20" s="8">
        <f t="shared" si="0"/>
        <v>1836256</v>
      </c>
    </row>
    <row r="21" spans="1:4" ht="30" x14ac:dyDescent="0.25">
      <c r="A21" s="15" t="s">
        <v>16</v>
      </c>
      <c r="B21" s="10">
        <v>15093</v>
      </c>
      <c r="C21" s="34"/>
      <c r="D21" s="8">
        <f t="shared" si="0"/>
        <v>15093</v>
      </c>
    </row>
    <row r="22" spans="1:4" ht="30" x14ac:dyDescent="0.25">
      <c r="A22" s="15" t="s">
        <v>36</v>
      </c>
      <c r="B22" s="10">
        <v>600</v>
      </c>
      <c r="C22" s="34"/>
      <c r="D22" s="8">
        <f t="shared" si="0"/>
        <v>600</v>
      </c>
    </row>
    <row r="23" spans="1:4" x14ac:dyDescent="0.25">
      <c r="A23" s="37" t="s">
        <v>62</v>
      </c>
      <c r="B23" s="10"/>
      <c r="C23" s="34">
        <v>1000</v>
      </c>
      <c r="D23" s="8">
        <f t="shared" si="0"/>
        <v>1000</v>
      </c>
    </row>
    <row r="24" spans="1:4" x14ac:dyDescent="0.25">
      <c r="A24" s="37" t="s">
        <v>63</v>
      </c>
      <c r="B24" s="10"/>
      <c r="C24" s="34">
        <v>800</v>
      </c>
      <c r="D24" s="8">
        <f t="shared" si="0"/>
        <v>800</v>
      </c>
    </row>
    <row r="25" spans="1:4" ht="30" x14ac:dyDescent="0.25">
      <c r="A25" s="37" t="s">
        <v>66</v>
      </c>
      <c r="B25" s="10"/>
      <c r="C25" s="34">
        <v>4500</v>
      </c>
      <c r="D25" s="8">
        <f t="shared" si="0"/>
        <v>4500</v>
      </c>
    </row>
    <row r="26" spans="1:4" x14ac:dyDescent="0.25">
      <c r="A26" s="37" t="s">
        <v>65</v>
      </c>
      <c r="B26" s="10"/>
      <c r="C26" s="34">
        <v>3565</v>
      </c>
      <c r="D26" s="8">
        <f t="shared" si="0"/>
        <v>3565</v>
      </c>
    </row>
    <row r="27" spans="1:4" x14ac:dyDescent="0.25">
      <c r="A27" s="15" t="s">
        <v>17</v>
      </c>
      <c r="B27" s="22">
        <v>145000</v>
      </c>
      <c r="C27" s="34"/>
      <c r="D27" s="8">
        <f t="shared" si="0"/>
        <v>145000</v>
      </c>
    </row>
    <row r="28" spans="1:4" x14ac:dyDescent="0.25">
      <c r="A28" s="15" t="s">
        <v>18</v>
      </c>
      <c r="B28" s="8">
        <v>16483</v>
      </c>
      <c r="C28" s="34"/>
      <c r="D28" s="8">
        <f t="shared" si="0"/>
        <v>16483</v>
      </c>
    </row>
    <row r="29" spans="1:4" x14ac:dyDescent="0.25">
      <c r="A29" s="16" t="s">
        <v>21</v>
      </c>
      <c r="B29" s="14">
        <v>178500</v>
      </c>
      <c r="C29" s="34"/>
      <c r="D29" s="8">
        <f t="shared" si="0"/>
        <v>178500</v>
      </c>
    </row>
    <row r="30" spans="1:4" x14ac:dyDescent="0.25">
      <c r="A30" s="16" t="s">
        <v>19</v>
      </c>
      <c r="B30" s="8">
        <v>160000</v>
      </c>
      <c r="C30" s="34"/>
      <c r="D30" s="8">
        <f t="shared" si="0"/>
        <v>160000</v>
      </c>
    </row>
    <row r="31" spans="1:4" x14ac:dyDescent="0.25">
      <c r="A31" s="15" t="s">
        <v>33</v>
      </c>
      <c r="B31" s="8">
        <v>200000</v>
      </c>
      <c r="C31" s="34"/>
      <c r="D31" s="8">
        <f t="shared" si="0"/>
        <v>200000</v>
      </c>
    </row>
    <row r="32" spans="1:4" x14ac:dyDescent="0.25">
      <c r="A32" s="15" t="s">
        <v>52</v>
      </c>
      <c r="B32" s="8">
        <v>80000</v>
      </c>
      <c r="C32" s="34"/>
      <c r="D32" s="8">
        <f t="shared" si="0"/>
        <v>80000</v>
      </c>
    </row>
    <row r="33" spans="1:5" x14ac:dyDescent="0.25">
      <c r="A33" s="15" t="s">
        <v>20</v>
      </c>
      <c r="B33" s="18">
        <v>1965162</v>
      </c>
      <c r="C33" s="34"/>
      <c r="D33" s="8">
        <f t="shared" si="0"/>
        <v>1965162</v>
      </c>
    </row>
    <row r="34" spans="1:5" x14ac:dyDescent="0.25">
      <c r="A34" s="15" t="s">
        <v>34</v>
      </c>
      <c r="B34" s="8">
        <v>20000</v>
      </c>
      <c r="C34" s="34"/>
      <c r="D34" s="8">
        <f t="shared" si="0"/>
        <v>20000</v>
      </c>
    </row>
    <row r="35" spans="1:5" x14ac:dyDescent="0.25">
      <c r="A35" s="32" t="s">
        <v>67</v>
      </c>
      <c r="B35" s="8"/>
      <c r="C35" s="34">
        <v>2324</v>
      </c>
      <c r="D35" s="8">
        <f t="shared" si="0"/>
        <v>2324</v>
      </c>
    </row>
    <row r="36" spans="1:5" x14ac:dyDescent="0.25">
      <c r="A36" s="32" t="s">
        <v>60</v>
      </c>
      <c r="B36" s="8"/>
      <c r="C36" s="34">
        <v>215270</v>
      </c>
      <c r="D36" s="8">
        <f t="shared" si="0"/>
        <v>215270</v>
      </c>
    </row>
    <row r="37" spans="1:5" s="6" customFormat="1" x14ac:dyDescent="0.25">
      <c r="A37" s="12" t="s">
        <v>0</v>
      </c>
      <c r="B37" s="2">
        <f>SUM(B7:B36)</f>
        <v>24005991</v>
      </c>
      <c r="C37" s="2">
        <f t="shared" ref="C37:D37" si="1">SUM(C7:C36)</f>
        <v>540181</v>
      </c>
      <c r="D37" s="2">
        <f t="shared" si="1"/>
        <v>24546172</v>
      </c>
      <c r="E37" s="1"/>
    </row>
    <row r="38" spans="1:5" x14ac:dyDescent="0.25">
      <c r="B38" s="9"/>
    </row>
    <row r="39" spans="1:5" ht="60.75" customHeight="1" x14ac:dyDescent="0.3">
      <c r="A39" s="49" t="s">
        <v>2</v>
      </c>
      <c r="B39" s="49"/>
      <c r="C39" s="49"/>
      <c r="D39" s="49"/>
    </row>
    <row r="40" spans="1:5" ht="25.5" customHeight="1" x14ac:dyDescent="0.3">
      <c r="A40" s="5"/>
      <c r="B40" s="5"/>
      <c r="C40" s="5"/>
      <c r="D40" s="5"/>
    </row>
    <row r="41" spans="1:5" ht="48" x14ac:dyDescent="0.3">
      <c r="A41" s="40"/>
      <c r="B41" s="42" t="s">
        <v>74</v>
      </c>
      <c r="C41" s="41" t="s">
        <v>76</v>
      </c>
      <c r="D41" s="41" t="s">
        <v>77</v>
      </c>
    </row>
    <row r="42" spans="1:5" ht="45" x14ac:dyDescent="0.25">
      <c r="A42" s="23" t="s">
        <v>23</v>
      </c>
      <c r="B42" s="8">
        <v>1202190</v>
      </c>
      <c r="C42" s="34"/>
      <c r="D42" s="8">
        <f>B42+C42</f>
        <v>1202190</v>
      </c>
    </row>
    <row r="43" spans="1:5" ht="30" x14ac:dyDescent="0.25">
      <c r="A43" s="33" t="s">
        <v>28</v>
      </c>
      <c r="B43" s="8">
        <v>974219</v>
      </c>
      <c r="C43" s="34">
        <v>-854429</v>
      </c>
      <c r="D43" s="8">
        <f t="shared" ref="D43:D79" si="2">B43+C43</f>
        <v>119790</v>
      </c>
    </row>
    <row r="44" spans="1:5" ht="27.75" customHeight="1" x14ac:dyDescent="0.25">
      <c r="A44" s="24" t="s">
        <v>41</v>
      </c>
      <c r="B44" s="8">
        <v>150000</v>
      </c>
      <c r="C44" s="34"/>
      <c r="D44" s="8">
        <f t="shared" si="2"/>
        <v>150000</v>
      </c>
    </row>
    <row r="45" spans="1:5" s="47" customFormat="1" ht="30" x14ac:dyDescent="0.25">
      <c r="A45" s="44" t="s">
        <v>42</v>
      </c>
      <c r="B45" s="45">
        <v>409995</v>
      </c>
      <c r="C45" s="46">
        <v>-42117</v>
      </c>
      <c r="D45" s="45">
        <f t="shared" si="2"/>
        <v>367878</v>
      </c>
    </row>
    <row r="46" spans="1:5" x14ac:dyDescent="0.25">
      <c r="A46" s="25" t="s">
        <v>24</v>
      </c>
      <c r="B46" s="36">
        <v>57000</v>
      </c>
      <c r="C46" s="34"/>
      <c r="D46" s="8">
        <f t="shared" si="2"/>
        <v>57000</v>
      </c>
    </row>
    <row r="47" spans="1:5" ht="30" x14ac:dyDescent="0.25">
      <c r="A47" s="7" t="s">
        <v>37</v>
      </c>
      <c r="B47" s="36">
        <v>25712</v>
      </c>
      <c r="C47" s="34"/>
      <c r="D47" s="8">
        <f t="shared" si="2"/>
        <v>25712</v>
      </c>
    </row>
    <row r="48" spans="1:5" ht="30" x14ac:dyDescent="0.25">
      <c r="A48" s="31" t="s">
        <v>38</v>
      </c>
      <c r="B48" s="36">
        <v>20570</v>
      </c>
      <c r="C48" s="34"/>
      <c r="D48" s="8">
        <f t="shared" si="2"/>
        <v>20570</v>
      </c>
    </row>
    <row r="49" spans="1:4" ht="30" x14ac:dyDescent="0.25">
      <c r="A49" s="7" t="s">
        <v>39</v>
      </c>
      <c r="B49" s="36">
        <v>15427</v>
      </c>
      <c r="C49" s="34"/>
      <c r="D49" s="8">
        <f t="shared" si="2"/>
        <v>15427</v>
      </c>
    </row>
    <row r="50" spans="1:4" ht="30" x14ac:dyDescent="0.25">
      <c r="A50" s="7" t="s">
        <v>40</v>
      </c>
      <c r="B50" s="36">
        <v>15427</v>
      </c>
      <c r="C50" s="34"/>
      <c r="D50" s="8">
        <f t="shared" si="2"/>
        <v>15427</v>
      </c>
    </row>
    <row r="51" spans="1:4" ht="30" x14ac:dyDescent="0.25">
      <c r="A51" s="26" t="s">
        <v>29</v>
      </c>
      <c r="B51" s="8">
        <v>196432</v>
      </c>
      <c r="C51" s="34"/>
      <c r="D51" s="8">
        <f t="shared" si="2"/>
        <v>196432</v>
      </c>
    </row>
    <row r="52" spans="1:4" x14ac:dyDescent="0.25">
      <c r="A52" s="25" t="s">
        <v>43</v>
      </c>
      <c r="B52" s="8">
        <v>118832</v>
      </c>
      <c r="C52" s="34"/>
      <c r="D52" s="8">
        <f t="shared" si="2"/>
        <v>118832</v>
      </c>
    </row>
    <row r="53" spans="1:4" x14ac:dyDescent="0.25">
      <c r="A53" s="27" t="s">
        <v>53</v>
      </c>
      <c r="B53" s="8">
        <v>85000</v>
      </c>
      <c r="C53" s="34">
        <v>-85000</v>
      </c>
      <c r="D53" s="8">
        <f t="shared" si="2"/>
        <v>0</v>
      </c>
    </row>
    <row r="54" spans="1:4" ht="30" x14ac:dyDescent="0.25">
      <c r="A54" s="28" t="s">
        <v>30</v>
      </c>
      <c r="B54" s="14">
        <v>10937</v>
      </c>
      <c r="C54" s="34"/>
      <c r="D54" s="8">
        <f t="shared" si="2"/>
        <v>10937</v>
      </c>
    </row>
    <row r="55" spans="1:4" ht="30" x14ac:dyDescent="0.25">
      <c r="A55" s="23" t="s">
        <v>25</v>
      </c>
      <c r="B55" s="8">
        <v>79549</v>
      </c>
      <c r="C55" s="34"/>
      <c r="D55" s="8">
        <f t="shared" si="2"/>
        <v>79549</v>
      </c>
    </row>
    <row r="56" spans="1:4" ht="30" x14ac:dyDescent="0.25">
      <c r="A56" s="25" t="s">
        <v>31</v>
      </c>
      <c r="B56" s="12">
        <v>20116</v>
      </c>
      <c r="C56" s="34"/>
      <c r="D56" s="8">
        <f t="shared" si="2"/>
        <v>20116</v>
      </c>
    </row>
    <row r="57" spans="1:4" ht="30" x14ac:dyDescent="0.25">
      <c r="A57" s="25" t="s">
        <v>26</v>
      </c>
      <c r="B57" s="8">
        <v>852</v>
      </c>
      <c r="C57" s="34"/>
      <c r="D57" s="8">
        <f t="shared" si="2"/>
        <v>852</v>
      </c>
    </row>
    <row r="58" spans="1:4" ht="30" x14ac:dyDescent="0.25">
      <c r="A58" s="25" t="s">
        <v>54</v>
      </c>
      <c r="B58" s="8">
        <v>5522</v>
      </c>
      <c r="C58" s="34"/>
      <c r="D58" s="8">
        <f t="shared" si="2"/>
        <v>5522</v>
      </c>
    </row>
    <row r="59" spans="1:4" x14ac:dyDescent="0.25">
      <c r="A59" s="25" t="s">
        <v>44</v>
      </c>
      <c r="B59" s="14">
        <v>46542</v>
      </c>
      <c r="C59" s="34"/>
      <c r="D59" s="8">
        <f t="shared" si="2"/>
        <v>46542</v>
      </c>
    </row>
    <row r="60" spans="1:4" ht="30" x14ac:dyDescent="0.25">
      <c r="A60" s="39" t="s">
        <v>70</v>
      </c>
      <c r="B60" s="8">
        <v>134851</v>
      </c>
      <c r="C60" s="34">
        <v>104076</v>
      </c>
      <c r="D60" s="8">
        <f t="shared" si="2"/>
        <v>238927</v>
      </c>
    </row>
    <row r="61" spans="1:4" ht="30" x14ac:dyDescent="0.25">
      <c r="A61" s="25" t="s">
        <v>49</v>
      </c>
      <c r="B61" s="14">
        <v>2500000</v>
      </c>
      <c r="C61" s="34"/>
      <c r="D61" s="8">
        <f t="shared" si="2"/>
        <v>2500000</v>
      </c>
    </row>
    <row r="62" spans="1:4" ht="30" x14ac:dyDescent="0.25">
      <c r="A62" s="29" t="s">
        <v>32</v>
      </c>
      <c r="B62" s="14">
        <v>1500</v>
      </c>
      <c r="C62" s="34"/>
      <c r="D62" s="8">
        <f t="shared" si="2"/>
        <v>1500</v>
      </c>
    </row>
    <row r="63" spans="1:4" ht="30" x14ac:dyDescent="0.25">
      <c r="A63" s="30" t="s">
        <v>55</v>
      </c>
      <c r="B63" s="14">
        <v>7040</v>
      </c>
      <c r="C63" s="34"/>
      <c r="D63" s="8">
        <f t="shared" si="2"/>
        <v>7040</v>
      </c>
    </row>
    <row r="64" spans="1:4" ht="45" x14ac:dyDescent="0.25">
      <c r="A64" s="29" t="s">
        <v>45</v>
      </c>
      <c r="B64" s="14">
        <v>33303</v>
      </c>
      <c r="C64" s="34"/>
      <c r="D64" s="8">
        <f t="shared" si="2"/>
        <v>33303</v>
      </c>
    </row>
    <row r="65" spans="1:4" ht="30" x14ac:dyDescent="0.25">
      <c r="A65" s="29" t="s">
        <v>56</v>
      </c>
      <c r="B65" s="14">
        <v>10909</v>
      </c>
      <c r="C65" s="34"/>
      <c r="D65" s="8">
        <f t="shared" si="2"/>
        <v>10909</v>
      </c>
    </row>
    <row r="66" spans="1:4" ht="30" x14ac:dyDescent="0.25">
      <c r="A66" s="29" t="s">
        <v>46</v>
      </c>
      <c r="B66" s="8">
        <v>86718</v>
      </c>
      <c r="C66" s="34"/>
      <c r="D66" s="8">
        <f t="shared" si="2"/>
        <v>86718</v>
      </c>
    </row>
    <row r="67" spans="1:4" ht="30" x14ac:dyDescent="0.25">
      <c r="A67" s="29" t="s">
        <v>47</v>
      </c>
      <c r="B67" s="8">
        <v>66028</v>
      </c>
      <c r="C67" s="34"/>
      <c r="D67" s="8">
        <f t="shared" si="2"/>
        <v>66028</v>
      </c>
    </row>
    <row r="68" spans="1:4" ht="30" x14ac:dyDescent="0.25">
      <c r="A68" s="23" t="s">
        <v>22</v>
      </c>
      <c r="B68" s="8">
        <v>735856</v>
      </c>
      <c r="C68" s="34"/>
      <c r="D68" s="8">
        <f t="shared" si="2"/>
        <v>735856</v>
      </c>
    </row>
    <row r="69" spans="1:4" ht="33" customHeight="1" x14ac:dyDescent="0.25">
      <c r="A69" s="32" t="s">
        <v>57</v>
      </c>
      <c r="B69" s="8">
        <v>4498</v>
      </c>
      <c r="C69" s="34"/>
      <c r="D69" s="8">
        <f t="shared" si="2"/>
        <v>4498</v>
      </c>
    </row>
    <row r="70" spans="1:4" ht="30" x14ac:dyDescent="0.25">
      <c r="A70" s="7" t="s">
        <v>48</v>
      </c>
      <c r="B70" s="8">
        <v>187364</v>
      </c>
      <c r="C70" s="34"/>
      <c r="D70" s="8">
        <f t="shared" si="2"/>
        <v>187364</v>
      </c>
    </row>
    <row r="71" spans="1:4" x14ac:dyDescent="0.25">
      <c r="A71" s="7" t="s">
        <v>51</v>
      </c>
      <c r="B71" s="8">
        <v>1500</v>
      </c>
      <c r="C71" s="34"/>
      <c r="D71" s="8">
        <f t="shared" si="2"/>
        <v>1500</v>
      </c>
    </row>
    <row r="72" spans="1:4" x14ac:dyDescent="0.25">
      <c r="A72" s="7" t="s">
        <v>50</v>
      </c>
      <c r="B72" s="14">
        <v>7000</v>
      </c>
      <c r="C72" s="34"/>
      <c r="D72" s="8">
        <f t="shared" si="2"/>
        <v>7000</v>
      </c>
    </row>
    <row r="73" spans="1:4" ht="30" x14ac:dyDescent="0.25">
      <c r="A73" s="43" t="s">
        <v>78</v>
      </c>
      <c r="B73" s="14"/>
      <c r="C73" s="34">
        <v>54897</v>
      </c>
      <c r="D73" s="8">
        <f t="shared" si="2"/>
        <v>54897</v>
      </c>
    </row>
    <row r="74" spans="1:4" ht="30" x14ac:dyDescent="0.25">
      <c r="A74" s="7" t="s">
        <v>71</v>
      </c>
      <c r="B74" s="14"/>
      <c r="C74" s="34">
        <v>47817</v>
      </c>
      <c r="D74" s="8">
        <f t="shared" si="2"/>
        <v>47817</v>
      </c>
    </row>
    <row r="75" spans="1:4" ht="30" x14ac:dyDescent="0.25">
      <c r="A75" s="7" t="s">
        <v>72</v>
      </c>
      <c r="B75" s="14"/>
      <c r="C75" s="34">
        <v>84769</v>
      </c>
      <c r="D75" s="8">
        <f t="shared" si="2"/>
        <v>84769</v>
      </c>
    </row>
    <row r="76" spans="1:4" ht="30" x14ac:dyDescent="0.25">
      <c r="A76" s="48" t="s">
        <v>79</v>
      </c>
      <c r="B76" s="14"/>
      <c r="C76" s="34">
        <v>34766</v>
      </c>
      <c r="D76" s="8">
        <f t="shared" si="2"/>
        <v>34766</v>
      </c>
    </row>
    <row r="77" spans="1:4" ht="45" x14ac:dyDescent="0.25">
      <c r="A77" s="38" t="s">
        <v>68</v>
      </c>
      <c r="B77" s="8"/>
      <c r="C77" s="34">
        <v>1410686</v>
      </c>
      <c r="D77" s="8">
        <f t="shared" si="2"/>
        <v>1410686</v>
      </c>
    </row>
    <row r="78" spans="1:4" ht="30" x14ac:dyDescent="0.25">
      <c r="A78" s="7" t="s">
        <v>69</v>
      </c>
      <c r="B78" s="8"/>
      <c r="C78" s="34">
        <v>154230</v>
      </c>
      <c r="D78" s="8">
        <f t="shared" si="2"/>
        <v>154230</v>
      </c>
    </row>
    <row r="79" spans="1:4" x14ac:dyDescent="0.25">
      <c r="A79" s="19"/>
      <c r="B79" s="2">
        <f>SUM(B42:B78)</f>
        <v>7210889</v>
      </c>
      <c r="C79" s="2">
        <f>SUM(C42:C78)</f>
        <v>909695</v>
      </c>
      <c r="D79" s="35">
        <f t="shared" si="2"/>
        <v>8120584</v>
      </c>
    </row>
    <row r="80" spans="1:4" x14ac:dyDescent="0.25">
      <c r="A80" s="20"/>
      <c r="B80" s="21"/>
    </row>
    <row r="81" spans="1:4" ht="41.25" customHeight="1" x14ac:dyDescent="0.3">
      <c r="A81" s="49" t="s">
        <v>3</v>
      </c>
      <c r="B81" s="49"/>
      <c r="C81" s="49"/>
      <c r="D81" s="49"/>
    </row>
    <row r="82" spans="1:4" ht="48" x14ac:dyDescent="0.3">
      <c r="A82" s="40"/>
      <c r="B82" s="42" t="s">
        <v>74</v>
      </c>
      <c r="C82" s="41" t="s">
        <v>76</v>
      </c>
      <c r="D82" s="41" t="s">
        <v>77</v>
      </c>
    </row>
    <row r="83" spans="1:4" x14ac:dyDescent="0.25">
      <c r="A83" s="7" t="s">
        <v>6</v>
      </c>
      <c r="B83" s="8">
        <v>500781</v>
      </c>
      <c r="C83" s="34">
        <v>0</v>
      </c>
      <c r="D83" s="8">
        <f>B83+C83</f>
        <v>500781</v>
      </c>
    </row>
    <row r="84" spans="1:4" x14ac:dyDescent="0.25">
      <c r="A84" s="7" t="s">
        <v>5</v>
      </c>
      <c r="B84" s="10">
        <v>1693305</v>
      </c>
      <c r="C84" s="34">
        <v>0</v>
      </c>
      <c r="D84" s="8">
        <f>B84+C84</f>
        <v>1693305</v>
      </c>
    </row>
    <row r="85" spans="1:4" x14ac:dyDescent="0.25">
      <c r="A85" s="13" t="s">
        <v>0</v>
      </c>
      <c r="B85" s="2">
        <f>SUM(B83:B84)</f>
        <v>2194086</v>
      </c>
      <c r="C85" s="2">
        <f t="shared" ref="C85:D85" si="3">SUM(C83:C84)</f>
        <v>0</v>
      </c>
      <c r="D85" s="2">
        <f t="shared" si="3"/>
        <v>2194086</v>
      </c>
    </row>
    <row r="86" spans="1:4" x14ac:dyDescent="0.25">
      <c r="B86" s="9"/>
    </row>
    <row r="88" spans="1:4" x14ac:dyDescent="0.25">
      <c r="A88" s="3" t="s">
        <v>73</v>
      </c>
    </row>
  </sheetData>
  <mergeCells count="6">
    <mergeCell ref="A81:D81"/>
    <mergeCell ref="A1:D1"/>
    <mergeCell ref="A2:D2"/>
    <mergeCell ref="A3:D3"/>
    <mergeCell ref="A4:D4"/>
    <mergeCell ref="A39:D39"/>
  </mergeCells>
  <pageMargins left="1.3385826771653544" right="0.55118110236220474" top="0.39370078740157483" bottom="0.39370078740157483" header="0.51181102362204722" footer="0.51181102362204722"/>
  <pageSetup paperSize="9" scale="7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2026-07-31T08:27:59Z</cp:lastPrinted>
  <dcterms:created xsi:type="dcterms:W3CDTF">2022-01-16T11:43:30Z</dcterms:created>
  <dcterms:modified xsi:type="dcterms:W3CDTF">2026-07-31T08:28:33Z</dcterms:modified>
</cp:coreProperties>
</file>