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X:\NOVADA_lemumi_2026\"/>
    </mc:Choice>
  </mc:AlternateContent>
  <bookViews>
    <workbookView xWindow="-28920" yWindow="-120" windowWidth="29040" windowHeight="15840" activeTab="2"/>
  </bookViews>
  <sheets>
    <sheet name="1.VTP" sheetId="1" r:id="rId1"/>
    <sheet name="2.VTP" sheetId="5" r:id="rId2"/>
    <sheet name="3.VTP" sheetId="4" r:id="rId3"/>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U18" i="1" l="1"/>
  <c r="AT18" i="1"/>
  <c r="AS18" i="1"/>
  <c r="AR18" i="1"/>
  <c r="AQ18" i="1"/>
  <c r="AP18" i="1"/>
  <c r="AO18" i="1"/>
  <c r="AN18" i="1"/>
  <c r="AM18" i="1"/>
  <c r="AL18" i="1"/>
  <c r="AK18" i="1"/>
  <c r="AJ18" i="1"/>
  <c r="AI18" i="1"/>
  <c r="AH18" i="1"/>
  <c r="AG18" i="1"/>
  <c r="AF18" i="1"/>
  <c r="AE18" i="1"/>
  <c r="AD18" i="1"/>
  <c r="AC18" i="1"/>
  <c r="AB18" i="1"/>
  <c r="AA18" i="1"/>
  <c r="Z18" i="1"/>
  <c r="Y18" i="1"/>
  <c r="X18" i="1"/>
  <c r="W18" i="1"/>
  <c r="V18" i="1"/>
  <c r="U18" i="1"/>
  <c r="T18" i="1"/>
  <c r="S18" i="1"/>
  <c r="R18" i="1"/>
  <c r="Q18" i="1"/>
  <c r="P18" i="1"/>
  <c r="O18" i="1"/>
  <c r="N18" i="1"/>
  <c r="M18" i="1"/>
  <c r="L18" i="1"/>
  <c r="K18" i="1"/>
  <c r="J18" i="1"/>
  <c r="I18" i="1"/>
  <c r="H18" i="1"/>
  <c r="G18" i="1"/>
  <c r="F18" i="1"/>
  <c r="E18" i="1"/>
  <c r="AM20" i="1"/>
  <c r="AF20" i="1"/>
  <c r="Y20" i="1"/>
  <c r="R20" i="1"/>
  <c r="K20" i="1"/>
  <c r="AS15" i="1"/>
  <c r="AQ15" i="1"/>
  <c r="AP15" i="1"/>
  <c r="AO15" i="1"/>
  <c r="AN15" i="1"/>
  <c r="AL15" i="1"/>
  <c r="AK15" i="1"/>
  <c r="AJ15" i="1"/>
  <c r="AI15" i="1"/>
  <c r="AH15" i="1"/>
  <c r="AG15" i="1"/>
  <c r="AE15" i="1"/>
  <c r="AD15" i="1"/>
  <c r="AC15" i="1"/>
  <c r="AB15" i="1"/>
  <c r="AA15" i="1"/>
  <c r="Z15" i="1"/>
  <c r="X15" i="1"/>
  <c r="W15" i="1"/>
  <c r="V15" i="1"/>
  <c r="U15" i="1"/>
  <c r="T15" i="1"/>
  <c r="S15" i="1"/>
  <c r="Q15" i="1"/>
  <c r="P15" i="1"/>
  <c r="O15" i="1"/>
  <c r="N15" i="1"/>
  <c r="M15" i="1"/>
  <c r="L15" i="1"/>
  <c r="K15" i="1"/>
  <c r="J15" i="1"/>
  <c r="I15" i="1"/>
  <c r="H15" i="1"/>
  <c r="G15" i="1"/>
  <c r="F15" i="1"/>
  <c r="E15" i="1"/>
  <c r="AT17" i="1"/>
  <c r="AM17" i="1"/>
  <c r="AM15" i="1" s="1"/>
  <c r="AF17" i="1"/>
  <c r="AF15" i="1" s="1"/>
  <c r="Y17" i="1"/>
  <c r="Y15" i="1" s="1"/>
  <c r="R17" i="1"/>
  <c r="R15" i="1" s="1"/>
  <c r="AU20" i="1" l="1"/>
  <c r="AU17" i="1"/>
  <c r="AT13" i="5" l="1"/>
  <c r="AM13" i="5"/>
  <c r="AF13" i="5"/>
  <c r="Y13" i="5"/>
  <c r="R13" i="5"/>
  <c r="K13" i="5"/>
  <c r="AM10" i="5"/>
  <c r="AF10" i="5"/>
  <c r="Y10" i="5"/>
  <c r="R10" i="5"/>
  <c r="K10" i="5"/>
  <c r="AU9" i="5"/>
  <c r="AM9" i="5"/>
  <c r="AF9" i="5"/>
  <c r="Y9" i="5"/>
  <c r="K9" i="5"/>
  <c r="AU13" i="5" l="1"/>
  <c r="AU10" i="5"/>
  <c r="AM12" i="1" l="1"/>
  <c r="AF12" i="1"/>
  <c r="Y12" i="1"/>
  <c r="R12" i="1"/>
  <c r="K12" i="1"/>
  <c r="AU12" i="1" l="1"/>
  <c r="AM14" i="1" l="1"/>
  <c r="AF14" i="1"/>
  <c r="Y14" i="1"/>
  <c r="R14" i="1"/>
  <c r="K14" i="1"/>
  <c r="AU14" i="1" l="1"/>
  <c r="K6" i="4" l="1"/>
  <c r="AF6" i="4"/>
  <c r="AR6" i="4"/>
  <c r="AP6" i="4"/>
  <c r="AO6" i="4"/>
  <c r="AN6" i="4"/>
  <c r="AK6" i="4"/>
  <c r="AI6" i="4"/>
  <c r="AH6" i="4"/>
  <c r="AG6" i="4"/>
  <c r="AD6" i="4"/>
  <c r="AB6" i="4"/>
  <c r="AA6" i="4"/>
  <c r="Z6" i="4"/>
  <c r="W6" i="4"/>
  <c r="U6" i="4"/>
  <c r="T6" i="4"/>
  <c r="S6" i="4"/>
  <c r="R6" i="4"/>
  <c r="P6" i="4"/>
  <c r="N6" i="4"/>
  <c r="M6" i="4"/>
  <c r="L6" i="4"/>
  <c r="I6" i="4"/>
  <c r="G6" i="4"/>
  <c r="F6" i="4"/>
  <c r="E6" i="4"/>
  <c r="Y6" i="4" l="1"/>
  <c r="AM6" i="4"/>
  <c r="AT6" i="4"/>
  <c r="AU6" i="4"/>
  <c r="AT9" i="1" l="1"/>
  <c r="AP9" i="1"/>
  <c r="AN9" i="1"/>
  <c r="AM9" i="1"/>
  <c r="AI9" i="1"/>
  <c r="AH9" i="1"/>
  <c r="AF9" i="1"/>
  <c r="AD9" i="1"/>
  <c r="AB9" i="1"/>
  <c r="AA9" i="1"/>
  <c r="Z9" i="1"/>
  <c r="W9" i="1"/>
  <c r="R9" i="1"/>
  <c r="N9" i="1"/>
  <c r="G9" i="1"/>
  <c r="F9" i="1"/>
  <c r="AR9" i="1"/>
  <c r="AO9" i="1"/>
  <c r="AK9" i="1"/>
  <c r="AG9" i="1"/>
  <c r="Y9" i="1"/>
  <c r="U9" i="1"/>
  <c r="T9" i="1"/>
  <c r="S9" i="1"/>
  <c r="P9" i="1"/>
  <c r="M9" i="1"/>
  <c r="L9" i="1"/>
  <c r="K9" i="1"/>
  <c r="I9" i="1"/>
  <c r="E9" i="1"/>
  <c r="AU9" i="1" l="1"/>
</calcChain>
</file>

<file path=xl/sharedStrings.xml><?xml version="1.0" encoding="utf-8"?>
<sst xmlns="http://schemas.openxmlformats.org/spreadsheetml/2006/main" count="239" uniqueCount="68">
  <si>
    <t>OGRES  NOVADA  ATTĪSTĪBAS PROGRAMMA 2022..-2027.
INVESTĪCIJU PLĀNS 2022.-2027.</t>
  </si>
  <si>
    <t>Nr. p.k.</t>
  </si>
  <si>
    <t>Projekta nosaukums</t>
  </si>
  <si>
    <t>Projekta nozīme
(iespējami, svarīgi, ļoti svarīgi)</t>
  </si>
  <si>
    <t>Vadības funkcija pašvaldības budžetā</t>
  </si>
  <si>
    <t>Projekta izmaksas      KOPĀ</t>
  </si>
  <si>
    <t>Projekta plānotie darbības rezultāti un to rezultatīvie rādītāji</t>
  </si>
  <si>
    <t>Projekta uzsākšanas datums</t>
  </si>
  <si>
    <t>Projekta pabeigšanas datums</t>
  </si>
  <si>
    <t>Atbildīgais par projekta īstenošanu      (sadarbības partneri)</t>
  </si>
  <si>
    <r>
      <t>Finanšu instrumenti</t>
    </r>
    <r>
      <rPr>
        <b/>
        <sz val="14"/>
        <color rgb="FFFF0000"/>
        <rFont val="Arial"/>
        <family val="2"/>
        <charset val="186"/>
      </rPr>
      <t>*</t>
    </r>
  </si>
  <si>
    <t xml:space="preserve">Pašvaldības      budžets </t>
  </si>
  <si>
    <t>Pašvaldības ņemtie kredītlīdzekļi</t>
  </si>
  <si>
    <t>Eiropas Savienības un cits ārējais finansējums EUR</t>
  </si>
  <si>
    <t>Fonda nosaukums.</t>
  </si>
  <si>
    <t>Cits finansējums EUR</t>
  </si>
  <si>
    <t>Cita finansējuma avots</t>
  </si>
  <si>
    <t xml:space="preserve">Kopā </t>
  </si>
  <si>
    <t>Kopā</t>
  </si>
  <si>
    <t>Svarīgi</t>
  </si>
  <si>
    <t>Attīstības un plānošanas nodaļa</t>
  </si>
  <si>
    <t>2. Vidējā termiņa prioritāte – Pakalpojumu pieejamība un augstvērtīga dzīvesvide</t>
  </si>
  <si>
    <t>1. Vidējā termiņa prioritāte – Efektīva vides pārvaldība</t>
  </si>
  <si>
    <t>RĪCĪBU VIRZIENS RV-1. Videi draudzīgās infrastruktūras attīstīšana un vides izglītība</t>
  </si>
  <si>
    <t>UZDEVUMS U-1.1. Attīstīt videi draudzīgu transportsistēmu un vienotu, integrētu un drošu veloceliņu tīklu, uzlabojot apdzīvoto vietu iekšējo un ārējo sasniedzamību, atpūtas vietu pieejamību</t>
  </si>
  <si>
    <t xml:space="preserve"> RĪCĪBU VIRZIENS RV-2. Konkurētspējīgu izglītības pakalpojumu nodrošināšana</t>
  </si>
  <si>
    <t>UZDEVUMS U-2.2. Veicināt izglītības iestāžu infrastruktūras un materiāli tehniskās bāzes attīstību atbilstoši inovatīvajiem un daudzfunkcionālajiem  risinājumiem</t>
  </si>
  <si>
    <t>OGRES  NOVADA ATTĪSTĪBAS PROGRAMMA 2022.-2027.
INVESTĪCIJU PLĀNS 2022.-2027.</t>
  </si>
  <si>
    <t>3. Vidējā termiņa prioritāte – Ekonomisko attīstību veicinošas infrastruktūras izveide</t>
  </si>
  <si>
    <t xml:space="preserve">RĪCĪBU VIRZIENS RV-9 Atbalsts  uzņēmējdarbībai un tai nepieciešamās infrastruktūras attīstībai </t>
  </si>
  <si>
    <t>UZDEVUMS U-9.4. Veicināt uzņēmējdarbības attīstībai piemēroto vidi</t>
  </si>
  <si>
    <t>9.4.1.</t>
  </si>
  <si>
    <t>Dravnieku ielas, Spīdolas ielas un Parka ielas pārbūve Lielvārdē, Ogres novadā</t>
  </si>
  <si>
    <t>Projektu plānots īstenot līdz 2028.gadam ar kopējo finansējumu 3 100 000 EUR</t>
  </si>
  <si>
    <t>1.6.13.</t>
  </si>
  <si>
    <t>Ogresgala pamatskolas energoefektivitātes pasākumi</t>
  </si>
  <si>
    <t>ERAF</t>
  </si>
  <si>
    <t>Madlienas vidusskolas energoefektivitātes pasākumi</t>
  </si>
  <si>
    <t>2.2.36.</t>
  </si>
  <si>
    <t>1.1.69.</t>
  </si>
  <si>
    <t>Lībieškalna teritorijas attīstība, Ogres novadā, uzņēmējdarbības veicināšanai</t>
  </si>
  <si>
    <t>Projekta mērķis ir veicināt uzņēmējdarbību Ogres pilsētā, veicot Lībieškalna ielas, Ogrē, pārbūvi no Brīvības ielas līdz valsts vietējā autoceļa Ogre-Jugla (V968) krustojumam, veicot arī satiksmes drošības uzlabojumus krustojumos, kā arī izbūvējot jaunu veloceliņu. Projekta mērķa grupa ir novada iedzīvotāji un uzņēmēji.
Projekta ietvaros tiks veikti ieguldījumi ielas pārbūvē, izbūvējot brauktuvi ar gājēju ietvi un veloceliņu, kā arī atbilstošu lietus ūdens novadīšanas infrastruktūru un citas virszemes un pazemes komunikācijas.
Projektā veiktie ieguldījumi infrastruktūrā sekmēs privāto investīciju ieguldījumus teritorijā, kas funkcionāli ir saistīta ar šo ielas posmu un apkārt esošo teritoriju. Nozīmīgākie esošie komercdarbības objekti, kas funkcionāli ir saistīti ar Lībieškalna teritoriju, kā arī perspektīvas vietas uzņēmējdarbībai. Piegulošajā teritorijā atrodas uzņēmumi, kas nodarbojas finiera lokšņu un koka paneļu un koksnes plātņu ražošana, kā arī mežizstrādē, u.c.  Lībieškalna ielas pārbūve būtu atbalsts uzņēmējdarbībai.
Projektā veiktie uzlabojumi ir svarīgi arī Ogrē dzīvojošo mobilitātei, jo savieno Brīvības ielu ar  valsts vietējo autoceļu Ogre-Jugla (V968).</t>
  </si>
  <si>
    <t xml:space="preserve"> RĪCĪBU VIRZIENS RV-3. Konkurētspējīgu sporta pakalpojumu nodrošināšana</t>
  </si>
  <si>
    <t>UZDEVUMS U-3.2. Veicināt sporta infrastruktūras un sporta iestāžu materiāli tehniskās bāzes attīstību atbilstoši inovatīvajiem tehniskajiem risinājumiem</t>
  </si>
  <si>
    <t>3.2.21.</t>
  </si>
  <si>
    <t>UZDEVUMS U-1.6. Uzlabot publisko un daudzdzīvokļu ēku energoefektivitāti</t>
  </si>
  <si>
    <t>2.2.37.</t>
  </si>
  <si>
    <t>Edgara Kauliņa Lielvārdes vidusskolas energoefektivitātes pasākumi</t>
  </si>
  <si>
    <t>Nekustāmo īpašumu (garāžu, zemes) atpirkšana un teritorijas attīstība Skolas ielā 21, Ogrē</t>
  </si>
  <si>
    <t>Ogres novada Sporta centrs, Nekustāmo īpašumu pārvaldes nodaļa, Attīstības un plānošanas nodaļa</t>
  </si>
  <si>
    <t>Atbilstošais specifiskais atbalsta mērķis – 2.1.1. Energoefektivitātes veicināšana un siltumnīcefekta gāzu emisiju samazināšana. 2.1.1.6. "Pašvaldību ēku energoefektivitātes paaugstināšana" 3.kārtas konkursa ietvaros</t>
  </si>
  <si>
    <t>Projekta ietvaros tiks paaugstināta Edgara Kauliņa Lielvārdes vidusskolas energoefektivitāte.  Atbilstošais specifiskais atbalsta mērķis – 2.1.1. Energoefektivitātes veicināšana un siltumnīcefekta gāzu emisiju samazināšana. 2.1.1.6. "Pašvaldību ēku energoefektivitātes paaugstināšana" 3.kārtas konkursa ietvaros.</t>
  </si>
  <si>
    <t>Projekta ietvaros tiks paaugstināta Madlienas vidusskolas energoefektivitāte. Atbilstošais specifiskais atbalsta mērķis – 2.1.1. Energoefektivitātes veicināšana un siltumnīcefekta gāzu emisiju samazināšana. 2.1.1.6. "Pašvaldību ēku energoefektivitātes paaugstināšana" 3.kārtas konkursa ietvaros.</t>
  </si>
  <si>
    <r>
      <t xml:space="preserve">Projekta ietvaros tiks paaugstināta Ogresgala pamatskolas energoefektivitāte. 
</t>
    </r>
    <r>
      <rPr>
        <i/>
        <sz val="14"/>
        <color theme="1"/>
        <rFont val="Arial"/>
        <family val="2"/>
        <charset val="186"/>
      </rPr>
      <t>Atbilstošais specifiskais atbalsta mērķis – 2.1.1. Energoefektivitātes veicināšana un siltumnīcefekta gāzu emisiju samazināšana. 2.1.1.6. "Pašvaldību ēku energoefektivitātes paaugstināšana" 3.kārtas konkursa ietvaros. Kopējās projekta izmaksas ar neattiecināmajām izmaksām (piebūve mājturības un tehnoloģiju kabinetam, ārējām apakšzemes komunikācijām u.c.) 2027. - 2028.g. ir 1 159 452,09 EUR, ko plāno aizņemties no Valsts kases.</t>
    </r>
    <r>
      <rPr>
        <sz val="14"/>
        <color theme="1"/>
        <rFont val="Arial"/>
        <family val="2"/>
        <charset val="186"/>
      </rPr>
      <t xml:space="preserve">
</t>
    </r>
  </si>
  <si>
    <t>3.2.2.</t>
  </si>
  <si>
    <t>5.1.2.</t>
  </si>
  <si>
    <t>Primārās veselības aprūpes lomas stiprināšana, attīstot infrastruktūru  Ķeguma doktorātā, Komunālajā  ielā 5, Ķegumā, Ogres novadā</t>
  </si>
  <si>
    <t xml:space="preserve">Svarīgi </t>
  </si>
  <si>
    <t xml:space="preserve">Projekta īstenošanas rezultātā tiks attīstīta primāras veselības aprūpes infrastruktūra Ķeguma doktorātā, Komunālajā ielā 5, Ķegumā, Ogres nov.  Tiks modernizētas divas esošās ģimenes ārstu prakses vietas, tiks nodrošināti vides pieejamības risinājumi.  </t>
  </si>
  <si>
    <t xml:space="preserve">UZDEVUMS U-5.1. Saglabāt un attīstīt veselības veicināšanas pakalpojumus, nodrošinot to optimālo tīklu visā novada teritorijā </t>
  </si>
  <si>
    <t xml:space="preserve"> RĪCĪBU VIRZIENS  RV-5  Veselības veicināšanas pakalpojumu attīstīšana</t>
  </si>
  <si>
    <t>Futbola stadiona sintētiskā laukuma seguma būvniecība Reinpētera ielā 2, Ikšķilē</t>
  </si>
  <si>
    <t>Valsts budžets</t>
  </si>
  <si>
    <t xml:space="preserve">Izveidots futbola laukums Reinpētera ielā 2, Ikšķilē. Kopējās projekta izmaksas: 1 600 000 EUR, no kā 250 000 EUR valsts budžets 2026.gadā, 675 000 EUR 20207.gadā, 675 000 EUR 2028.gadā, sadarbojoties ar Latvijas Futbola federāciju un izskatot iespēju ņemt aizņēmumu no Valsts kases atbilstoši aktuālajiem normatīvajiem aktiem.
</t>
  </si>
  <si>
    <t>Attīstības un plānošanas nodaļa, Ogres novada Sporta centrs</t>
  </si>
  <si>
    <t>7605,62; 1394,38</t>
  </si>
  <si>
    <t>Valsts budžets; privātais ārstu prakšu līdzfinansējums</t>
  </si>
  <si>
    <t xml:space="preserve">PIELIKUMS
Ogres novada pašvaldības domes
24.09.2026. sēdes lēmumam
(protokols Nr.13.; 27.)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</si>
</sst>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 #,##0.00_-;_-* &quot;-&quot;??_-;_-@_-"/>
    <numFmt numFmtId="165" formatCode="_-* #,##0_-;\-* #,##0_-;_-* &quot;-&quot;??_-;_-@_-"/>
    <numFmt numFmtId="166" formatCode="0_ ;\-0\ "/>
    <numFmt numFmtId="167" formatCode="0.0_ ;\-0.0\ "/>
    <numFmt numFmtId="168" formatCode="_-* #,##0.0_-;\-* #,##0.0_-;_-* &quot;-&quot;??_-;_-@_-"/>
    <numFmt numFmtId="169" formatCode="_-* #,##0.0_-;\-* #,##0.0_-;_-* \-??_-;_-@_-"/>
  </numFmts>
  <fonts count="20" x14ac:knownFonts="1">
    <font>
      <sz val="20"/>
      <color theme="1"/>
      <name val="Calibri"/>
      <family val="2"/>
      <charset val="186"/>
      <scheme val="minor"/>
    </font>
    <font>
      <sz val="20"/>
      <color theme="1"/>
      <name val="Calibri"/>
      <family val="2"/>
      <charset val="186"/>
      <scheme val="minor"/>
    </font>
    <font>
      <b/>
      <sz val="14"/>
      <color theme="1"/>
      <name val="Arial"/>
      <family val="2"/>
      <charset val="186"/>
    </font>
    <font>
      <sz val="14"/>
      <color theme="1"/>
      <name val="Arial"/>
      <family val="2"/>
      <charset val="186"/>
    </font>
    <font>
      <b/>
      <sz val="16"/>
      <color theme="1"/>
      <name val="Arial"/>
      <family val="2"/>
      <charset val="186"/>
    </font>
    <font>
      <sz val="16"/>
      <color theme="1"/>
      <name val="Arial"/>
      <family val="2"/>
      <charset val="186"/>
    </font>
    <font>
      <b/>
      <sz val="14"/>
      <name val="Arial"/>
      <family val="2"/>
      <charset val="186"/>
    </font>
    <font>
      <sz val="14"/>
      <name val="Arial"/>
      <family val="2"/>
      <charset val="186"/>
    </font>
    <font>
      <b/>
      <sz val="14"/>
      <color rgb="FFFF0000"/>
      <name val="Arial"/>
      <family val="2"/>
      <charset val="186"/>
    </font>
    <font>
      <b/>
      <sz val="15"/>
      <color theme="1"/>
      <name val="Calibri"/>
      <family val="2"/>
      <charset val="186"/>
      <scheme val="minor"/>
    </font>
    <font>
      <sz val="10"/>
      <name val="Arial"/>
      <family val="2"/>
      <charset val="186"/>
    </font>
    <font>
      <b/>
      <sz val="15"/>
      <color theme="1"/>
      <name val="Arial"/>
      <family val="2"/>
      <charset val="186"/>
    </font>
    <font>
      <sz val="10"/>
      <name val="Arial"/>
      <family val="2"/>
      <charset val="204"/>
    </font>
    <font>
      <b/>
      <sz val="15"/>
      <name val="Arial"/>
      <family val="2"/>
      <charset val="186"/>
    </font>
    <font>
      <i/>
      <sz val="14"/>
      <color theme="1"/>
      <name val="Arial"/>
      <family val="2"/>
      <charset val="186"/>
    </font>
    <font>
      <sz val="11"/>
      <color indexed="8"/>
      <name val="Calibri"/>
      <family val="2"/>
      <charset val="186"/>
    </font>
    <font>
      <sz val="11"/>
      <name val="Times New Roman"/>
      <family val="1"/>
      <charset val="186"/>
    </font>
    <font>
      <sz val="11"/>
      <color indexed="8"/>
      <name val="Times New Roman"/>
      <family val="1"/>
      <charset val="186"/>
    </font>
    <font>
      <sz val="12"/>
      <color theme="1"/>
      <name val="Times New Roman"/>
      <family val="1"/>
      <charset val="186"/>
    </font>
    <font>
      <b/>
      <sz val="14"/>
      <color rgb="FFC00000"/>
      <name val="Arial"/>
      <family val="2"/>
      <charset val="186"/>
    </font>
  </fonts>
  <fills count="7">
    <fill>
      <patternFill patternType="none"/>
    </fill>
    <fill>
      <patternFill patternType="gray125"/>
    </fill>
    <fill>
      <patternFill patternType="solid">
        <fgColor theme="4" tint="0.59999389629810485"/>
        <bgColor indexed="64"/>
      </patternFill>
    </fill>
    <fill>
      <patternFill patternType="solid">
        <fgColor rgb="FF99FF99"/>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21">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medium">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6">
    <xf numFmtId="0" fontId="0" fillId="0" borderId="0"/>
    <xf numFmtId="164" fontId="1" fillId="0" borderId="0" applyFont="0" applyFill="0" applyBorder="0" applyAlignment="0" applyProtection="0"/>
    <xf numFmtId="0" fontId="10" fillId="0" borderId="0"/>
    <xf numFmtId="0" fontId="12" fillId="0" borderId="0"/>
    <xf numFmtId="0" fontId="10" fillId="0" borderId="0"/>
    <xf numFmtId="0" fontId="15" fillId="0" borderId="0"/>
  </cellStyleXfs>
  <cellXfs count="140">
    <xf numFmtId="0" fontId="0" fillId="0" borderId="0" xfId="0"/>
    <xf numFmtId="0" fontId="3" fillId="0" borderId="0" xfId="0" applyFont="1" applyAlignment="1">
      <alignment horizontal="center" vertical="center" wrapText="1"/>
    </xf>
    <xf numFmtId="0" fontId="7" fillId="0" borderId="0" xfId="0" applyFont="1" applyAlignment="1">
      <alignment horizontal="center" vertical="center" wrapText="1"/>
    </xf>
    <xf numFmtId="0" fontId="6" fillId="2" borderId="5" xfId="0" applyFont="1" applyFill="1" applyBorder="1" applyAlignment="1">
      <alignment horizontal="center" vertical="center" wrapText="1"/>
    </xf>
    <xf numFmtId="0" fontId="2" fillId="2" borderId="5" xfId="0" applyFont="1" applyFill="1" applyBorder="1" applyAlignment="1">
      <alignment horizontal="center" vertical="center" wrapText="1"/>
    </xf>
    <xf numFmtId="3" fontId="2" fillId="3" borderId="5" xfId="0" applyNumberFormat="1" applyFont="1" applyFill="1" applyBorder="1" applyAlignment="1">
      <alignment horizontal="left" vertical="center" wrapText="1"/>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0" borderId="0" xfId="0" applyFont="1" applyAlignment="1">
      <alignment horizontal="center" vertical="center" wrapText="1"/>
    </xf>
    <xf numFmtId="0" fontId="3" fillId="0" borderId="0" xfId="0" applyFont="1"/>
    <xf numFmtId="3" fontId="2" fillId="5" borderId="5" xfId="0" applyNumberFormat="1" applyFont="1" applyFill="1" applyBorder="1" applyAlignment="1">
      <alignment horizontal="center" vertical="center"/>
    </xf>
    <xf numFmtId="3" fontId="6" fillId="5" borderId="5" xfId="0" applyNumberFormat="1" applyFont="1" applyFill="1" applyBorder="1" applyAlignment="1">
      <alignment horizontal="center" vertical="center"/>
    </xf>
    <xf numFmtId="0" fontId="2" fillId="5" borderId="5" xfId="0" applyFont="1" applyFill="1" applyBorder="1" applyAlignment="1">
      <alignment horizontal="left" vertical="center"/>
    </xf>
    <xf numFmtId="0" fontId="2" fillId="5" borderId="7" xfId="0" applyFont="1" applyFill="1" applyBorder="1" applyAlignment="1">
      <alignment horizontal="left" vertical="center" wrapText="1"/>
    </xf>
    <xf numFmtId="0" fontId="2" fillId="0" borderId="0" xfId="0" applyFont="1" applyAlignment="1">
      <alignment vertical="center"/>
    </xf>
    <xf numFmtId="0" fontId="2" fillId="3" borderId="0" xfId="0" applyFont="1" applyFill="1" applyAlignment="1">
      <alignment vertical="center"/>
    </xf>
    <xf numFmtId="0" fontId="6" fillId="2" borderId="17" xfId="0" applyFont="1" applyFill="1" applyBorder="1" applyAlignment="1">
      <alignment horizontal="center" vertical="center" wrapText="1"/>
    </xf>
    <xf numFmtId="3" fontId="6" fillId="5" borderId="17" xfId="0" applyNumberFormat="1" applyFont="1" applyFill="1" applyBorder="1" applyAlignment="1">
      <alignment horizontal="center" vertical="center"/>
    </xf>
    <xf numFmtId="0" fontId="6" fillId="5" borderId="17" xfId="0" applyFont="1" applyFill="1" applyBorder="1" applyAlignment="1">
      <alignment horizontal="left" vertical="center"/>
    </xf>
    <xf numFmtId="0" fontId="6" fillId="5" borderId="17" xfId="0" applyFont="1" applyFill="1" applyBorder="1" applyAlignment="1">
      <alignment horizontal="left" vertical="center" wrapText="1"/>
    </xf>
    <xf numFmtId="0" fontId="7" fillId="0" borderId="0" xfId="0" applyFont="1"/>
    <xf numFmtId="1" fontId="6" fillId="3" borderId="17" xfId="0" applyNumberFormat="1" applyFont="1" applyFill="1" applyBorder="1" applyAlignment="1">
      <alignment horizontal="center" vertical="center" wrapText="1"/>
    </xf>
    <xf numFmtId="0" fontId="6" fillId="3" borderId="17" xfId="0" applyFont="1" applyFill="1" applyBorder="1" applyAlignment="1">
      <alignment horizontal="center" vertical="center" wrapText="1"/>
    </xf>
    <xf numFmtId="166" fontId="7" fillId="0" borderId="18" xfId="2" applyNumberFormat="1" applyFont="1" applyBorder="1" applyAlignment="1">
      <alignment horizontal="center" vertical="center" wrapText="1"/>
    </xf>
    <xf numFmtId="168" fontId="7" fillId="0" borderId="19" xfId="2" applyNumberFormat="1" applyFont="1" applyBorder="1" applyAlignment="1">
      <alignment horizontal="center" vertical="center" wrapText="1"/>
    </xf>
    <xf numFmtId="49" fontId="2" fillId="0" borderId="20" xfId="0" applyNumberFormat="1" applyFont="1" applyBorder="1" applyAlignment="1">
      <alignment horizontal="center" vertical="center"/>
    </xf>
    <xf numFmtId="0" fontId="3" fillId="0" borderId="18" xfId="0" applyFont="1" applyBorder="1" applyAlignment="1">
      <alignment horizontal="center" vertical="center" wrapText="1"/>
    </xf>
    <xf numFmtId="0" fontId="7" fillId="0" borderId="18" xfId="0" applyFont="1" applyBorder="1" applyAlignment="1">
      <alignment horizontal="center" vertical="center" wrapText="1"/>
    </xf>
    <xf numFmtId="0" fontId="3" fillId="0" borderId="18" xfId="0" applyFont="1" applyBorder="1" applyAlignment="1">
      <alignment horizontal="center" vertical="center"/>
    </xf>
    <xf numFmtId="3" fontId="16" fillId="0" borderId="18" xfId="5" applyNumberFormat="1" applyFont="1" applyBorder="1" applyAlignment="1">
      <alignment wrapText="1"/>
    </xf>
    <xf numFmtId="3" fontId="17" fillId="0" borderId="18" xfId="5" applyNumberFormat="1" applyFont="1" applyBorder="1" applyAlignment="1">
      <alignment wrapText="1"/>
    </xf>
    <xf numFmtId="3" fontId="6" fillId="0" borderId="18" xfId="1" applyNumberFormat="1" applyFont="1" applyFill="1" applyBorder="1" applyAlignment="1">
      <alignment horizontal="center" vertical="center"/>
    </xf>
    <xf numFmtId="0" fontId="7" fillId="0" borderId="18" xfId="0" applyFont="1" applyBorder="1" applyAlignment="1">
      <alignment horizontal="center" vertical="center"/>
    </xf>
    <xf numFmtId="3" fontId="2" fillId="0" borderId="18" xfId="2" applyNumberFormat="1" applyFont="1" applyBorder="1" applyAlignment="1">
      <alignment horizontal="center" vertical="center"/>
    </xf>
    <xf numFmtId="0" fontId="3" fillId="0" borderId="18" xfId="0" applyFont="1" applyBorder="1" applyAlignment="1">
      <alignment vertical="center" wrapText="1"/>
    </xf>
    <xf numFmtId="49" fontId="6" fillId="0" borderId="20" xfId="0" applyNumberFormat="1" applyFont="1" applyBorder="1" applyAlignment="1">
      <alignment horizontal="center" vertical="center" wrapText="1"/>
    </xf>
    <xf numFmtId="3" fontId="2" fillId="0" borderId="18" xfId="1" applyNumberFormat="1" applyFont="1" applyFill="1" applyBorder="1" applyAlignment="1">
      <alignment horizontal="center" vertical="center"/>
    </xf>
    <xf numFmtId="49" fontId="2" fillId="0" borderId="18" xfId="0" applyNumberFormat="1" applyFont="1" applyBorder="1" applyAlignment="1">
      <alignment horizontal="center" vertical="center"/>
    </xf>
    <xf numFmtId="3" fontId="3" fillId="0" borderId="18" xfId="0" applyNumberFormat="1" applyFont="1" applyBorder="1" applyAlignment="1">
      <alignment horizontal="center" vertical="center"/>
    </xf>
    <xf numFmtId="0" fontId="3" fillId="0" borderId="18" xfId="0" applyFont="1" applyBorder="1" applyAlignment="1">
      <alignment horizontal="left" vertical="center" wrapText="1"/>
    </xf>
    <xf numFmtId="3" fontId="6" fillId="0" borderId="18" xfId="1" applyNumberFormat="1" applyFont="1" applyFill="1" applyBorder="1" applyAlignment="1">
      <alignment horizontal="center" vertical="center" wrapText="1"/>
    </xf>
    <xf numFmtId="168" fontId="3" fillId="0" borderId="19" xfId="2" applyNumberFormat="1" applyFont="1" applyBorder="1" applyAlignment="1">
      <alignment horizontal="center" vertical="center" wrapText="1"/>
    </xf>
    <xf numFmtId="3" fontId="2" fillId="3" borderId="18" xfId="0" applyNumberFormat="1" applyFont="1" applyFill="1" applyBorder="1" applyAlignment="1">
      <alignment vertical="center"/>
    </xf>
    <xf numFmtId="0" fontId="2" fillId="3" borderId="18" xfId="0" applyFont="1" applyFill="1" applyBorder="1" applyAlignment="1">
      <alignment vertical="center"/>
    </xf>
    <xf numFmtId="1" fontId="3" fillId="0" borderId="18" xfId="0" applyNumberFormat="1" applyFont="1" applyBorder="1" applyAlignment="1">
      <alignment horizontal="center" vertical="center"/>
    </xf>
    <xf numFmtId="49" fontId="6" fillId="0" borderId="20" xfId="0" applyNumberFormat="1" applyFont="1" applyBorder="1" applyAlignment="1">
      <alignment horizontal="center" vertical="center"/>
    </xf>
    <xf numFmtId="166" fontId="3" fillId="0" borderId="18" xfId="0" applyNumberFormat="1" applyFont="1" applyBorder="1" applyAlignment="1">
      <alignment horizontal="center" vertical="center" wrapText="1"/>
    </xf>
    <xf numFmtId="166" fontId="7" fillId="0" borderId="18" xfId="0" applyNumberFormat="1" applyFont="1" applyBorder="1" applyAlignment="1">
      <alignment horizontal="center" vertical="center" wrapText="1"/>
    </xf>
    <xf numFmtId="1" fontId="2" fillId="0" borderId="18" xfId="1" applyNumberFormat="1" applyFont="1" applyFill="1" applyBorder="1" applyAlignment="1">
      <alignment horizontal="center" vertical="center"/>
    </xf>
    <xf numFmtId="1" fontId="6" fillId="0" borderId="18" xfId="1" applyNumberFormat="1" applyFont="1" applyFill="1" applyBorder="1" applyAlignment="1">
      <alignment horizontal="center" vertical="center" wrapText="1"/>
    </xf>
    <xf numFmtId="1" fontId="6" fillId="0" borderId="18" xfId="0" applyNumberFormat="1" applyFont="1" applyBorder="1" applyAlignment="1">
      <alignment horizontal="center" vertical="center" wrapText="1"/>
    </xf>
    <xf numFmtId="167" fontId="7" fillId="0" borderId="18" xfId="0" applyNumberFormat="1" applyFont="1" applyBorder="1" applyAlignment="1">
      <alignment horizontal="left" vertical="center" wrapText="1"/>
    </xf>
    <xf numFmtId="0" fontId="3" fillId="0" borderId="19" xfId="0" applyFont="1" applyBorder="1" applyAlignment="1">
      <alignment horizontal="center" vertical="center" wrapText="1"/>
    </xf>
    <xf numFmtId="3" fontId="2" fillId="3" borderId="18" xfId="0" applyNumberFormat="1" applyFont="1" applyFill="1" applyBorder="1" applyAlignment="1">
      <alignment horizontal="center" vertical="center"/>
    </xf>
    <xf numFmtId="0" fontId="2" fillId="0" borderId="18" xfId="0" applyFont="1" applyBorder="1" applyAlignment="1">
      <alignment horizontal="center" vertical="center"/>
    </xf>
    <xf numFmtId="0" fontId="7" fillId="6" borderId="0" xfId="0" applyFont="1" applyFill="1" applyAlignment="1">
      <alignment horizontal="center" vertical="center" wrapText="1"/>
    </xf>
    <xf numFmtId="0" fontId="3" fillId="0" borderId="0" xfId="0" applyFont="1" applyAlignment="1">
      <alignment horizontal="center" vertical="center"/>
    </xf>
    <xf numFmtId="0" fontId="2" fillId="2" borderId="18" xfId="0" applyFont="1" applyFill="1" applyBorder="1" applyAlignment="1">
      <alignment horizontal="center" vertical="center" wrapText="1"/>
    </xf>
    <xf numFmtId="0" fontId="2" fillId="5" borderId="18" xfId="0" applyFont="1" applyFill="1" applyBorder="1" applyAlignment="1">
      <alignment horizontal="left" vertical="center" wrapText="1"/>
    </xf>
    <xf numFmtId="3" fontId="6" fillId="5" borderId="18" xfId="0" applyNumberFormat="1" applyFont="1" applyFill="1" applyBorder="1" applyAlignment="1">
      <alignment horizontal="center" vertical="center"/>
    </xf>
    <xf numFmtId="0" fontId="2" fillId="5" borderId="18" xfId="0" applyFont="1" applyFill="1" applyBorder="1" applyAlignment="1">
      <alignment horizontal="left" vertical="center"/>
    </xf>
    <xf numFmtId="3" fontId="2" fillId="5" borderId="18" xfId="0" applyNumberFormat="1" applyFont="1" applyFill="1" applyBorder="1" applyAlignment="1">
      <alignment horizontal="center" vertical="center"/>
    </xf>
    <xf numFmtId="169" fontId="3" fillId="0" borderId="18" xfId="0" applyNumberFormat="1" applyFont="1" applyBorder="1" applyAlignment="1">
      <alignment horizontal="center" vertical="center" wrapText="1"/>
    </xf>
    <xf numFmtId="0" fontId="18" fillId="0" borderId="0" xfId="0" applyFont="1" applyAlignment="1">
      <alignment horizontal="right" vertical="center" wrapText="1"/>
    </xf>
    <xf numFmtId="3" fontId="6" fillId="0" borderId="18" xfId="0" applyNumberFormat="1" applyFont="1" applyBorder="1" applyAlignment="1">
      <alignment horizontal="center" vertical="center" wrapText="1"/>
    </xf>
    <xf numFmtId="49" fontId="6" fillId="0" borderId="18" xfId="0" applyNumberFormat="1" applyFont="1" applyBorder="1" applyAlignment="1">
      <alignment horizontal="center" vertical="center" wrapText="1"/>
    </xf>
    <xf numFmtId="3" fontId="7" fillId="0" borderId="18" xfId="0" applyNumberFormat="1" applyFont="1" applyBorder="1" applyAlignment="1">
      <alignment horizontal="center" vertical="center" wrapText="1"/>
    </xf>
    <xf numFmtId="0" fontId="7" fillId="0" borderId="18" xfId="0" applyFont="1" applyBorder="1" applyAlignment="1">
      <alignment horizontal="left" vertical="center" wrapText="1"/>
    </xf>
    <xf numFmtId="1" fontId="2" fillId="3" borderId="18" xfId="0" applyNumberFormat="1" applyFont="1" applyFill="1" applyBorder="1" applyAlignment="1">
      <alignment vertical="center"/>
    </xf>
    <xf numFmtId="0" fontId="2" fillId="3" borderId="18" xfId="0" applyFont="1" applyFill="1" applyBorder="1" applyAlignment="1">
      <alignment horizontal="center" vertical="center" wrapText="1"/>
    </xf>
    <xf numFmtId="0" fontId="19" fillId="3" borderId="18" xfId="0" applyFont="1" applyFill="1" applyBorder="1" applyAlignment="1">
      <alignment horizontal="center" vertical="center" wrapText="1"/>
    </xf>
    <xf numFmtId="0" fontId="6" fillId="4" borderId="18" xfId="0" applyFont="1" applyFill="1" applyBorder="1" applyAlignment="1">
      <alignment horizontal="left" vertical="center" wrapText="1"/>
    </xf>
    <xf numFmtId="0" fontId="7" fillId="4" borderId="18" xfId="0" applyFont="1" applyFill="1" applyBorder="1" applyAlignment="1">
      <alignment horizontal="left" vertical="center" wrapText="1"/>
    </xf>
    <xf numFmtId="0" fontId="11" fillId="3" borderId="7" xfId="0" applyFont="1" applyFill="1" applyBorder="1" applyAlignment="1" applyProtection="1">
      <alignment horizontal="center" vertical="center" wrapText="1"/>
      <protection locked="0"/>
    </xf>
    <xf numFmtId="0" fontId="9" fillId="3" borderId="8" xfId="0" applyFont="1" applyFill="1" applyBorder="1" applyAlignment="1">
      <alignment horizontal="center" vertical="center" wrapText="1"/>
    </xf>
    <xf numFmtId="0" fontId="11" fillId="3" borderId="7" xfId="0" applyFont="1" applyFill="1" applyBorder="1" applyAlignment="1" applyProtection="1">
      <alignment horizontal="left" vertical="center" wrapText="1"/>
      <protection locked="0"/>
    </xf>
    <xf numFmtId="0" fontId="9" fillId="3" borderId="8"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2" fillId="0" borderId="0" xfId="0" applyFont="1" applyAlignment="1">
      <alignment horizontal="center" vertical="center" wrapText="1"/>
    </xf>
    <xf numFmtId="0" fontId="4" fillId="0" borderId="9" xfId="0" applyFont="1" applyBorder="1" applyAlignment="1">
      <alignment horizontal="center"/>
    </xf>
    <xf numFmtId="0" fontId="5" fillId="0" borderId="9" xfId="0" applyFont="1" applyBorder="1" applyAlignment="1">
      <alignment horizontal="center"/>
    </xf>
    <xf numFmtId="0" fontId="6" fillId="2" borderId="1"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7" fillId="4" borderId="5" xfId="0" applyFont="1" applyFill="1" applyBorder="1" applyAlignment="1">
      <alignment horizontal="left" vertical="center" wrapText="1"/>
    </xf>
    <xf numFmtId="0" fontId="7" fillId="4"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3" fillId="5" borderId="5" xfId="0" applyFont="1" applyFill="1" applyBorder="1" applyAlignment="1">
      <alignment horizontal="left" vertical="center" wrapText="1"/>
    </xf>
    <xf numFmtId="0" fontId="6" fillId="2" borderId="3"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165" fontId="6" fillId="2" borderId="2" xfId="0" applyNumberFormat="1" applyFont="1" applyFill="1" applyBorder="1" applyAlignment="1">
      <alignment horizontal="center" vertical="center" wrapText="1"/>
    </xf>
    <xf numFmtId="165" fontId="6" fillId="2" borderId="5" xfId="0" applyNumberFormat="1" applyFont="1" applyFill="1" applyBorder="1" applyAlignment="1">
      <alignment horizontal="center" vertical="center" wrapText="1"/>
    </xf>
    <xf numFmtId="0" fontId="13" fillId="3" borderId="4" xfId="0" applyFont="1" applyFill="1" applyBorder="1" applyAlignment="1">
      <alignment horizontal="left" vertical="center" wrapText="1"/>
    </xf>
    <xf numFmtId="0" fontId="9" fillId="0" borderId="5" xfId="0" applyFont="1" applyBorder="1" applyAlignment="1">
      <alignment horizontal="left" vertical="center" wrapText="1"/>
    </xf>
    <xf numFmtId="165" fontId="2" fillId="2" borderId="18" xfId="0" applyNumberFormat="1" applyFont="1" applyFill="1" applyBorder="1" applyAlignment="1">
      <alignment horizontal="center" vertical="center" wrapText="1"/>
    </xf>
    <xf numFmtId="0" fontId="2" fillId="5" borderId="18" xfId="0" applyFont="1" applyFill="1" applyBorder="1" applyAlignment="1">
      <alignment horizontal="left" vertical="center" wrapText="1"/>
    </xf>
    <xf numFmtId="0" fontId="3" fillId="5" borderId="18" xfId="0" applyFont="1" applyFill="1" applyBorder="1" applyAlignment="1">
      <alignment horizontal="left" vertical="center" wrapText="1"/>
    </xf>
    <xf numFmtId="0" fontId="9" fillId="3" borderId="8" xfId="0" applyFont="1" applyFill="1" applyBorder="1" applyAlignment="1">
      <alignment vertical="center"/>
    </xf>
    <xf numFmtId="0" fontId="2" fillId="2" borderId="18"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2" fillId="2" borderId="18" xfId="0" applyFont="1" applyFill="1" applyBorder="1" applyAlignment="1">
      <alignment horizontal="left" vertical="center" wrapText="1"/>
    </xf>
    <xf numFmtId="0" fontId="4" fillId="0" borderId="0" xfId="0" applyFont="1" applyAlignment="1">
      <alignment horizontal="center"/>
    </xf>
    <xf numFmtId="0" fontId="5" fillId="0" borderId="0" xfId="0" applyFont="1" applyAlignment="1">
      <alignment horizontal="center"/>
    </xf>
    <xf numFmtId="0" fontId="6" fillId="5" borderId="12" xfId="0" applyFont="1" applyFill="1" applyBorder="1" applyAlignment="1">
      <alignment horizontal="left" vertical="center" wrapText="1"/>
    </xf>
    <xf numFmtId="0" fontId="3" fillId="0" borderId="13" xfId="0" applyFont="1" applyBorder="1" applyAlignment="1">
      <alignment horizontal="left" vertical="center" wrapText="1"/>
    </xf>
    <xf numFmtId="0" fontId="13" fillId="3" borderId="12" xfId="0" applyFont="1" applyFill="1" applyBorder="1" applyAlignment="1">
      <alignment horizontal="left" vertical="center" wrapText="1"/>
    </xf>
    <xf numFmtId="0" fontId="9" fillId="0" borderId="13" xfId="0" applyFont="1" applyBorder="1" applyAlignment="1">
      <alignment horizontal="left" vertical="center" wrapText="1"/>
    </xf>
    <xf numFmtId="0" fontId="6" fillId="4" borderId="11" xfId="0" applyFont="1" applyFill="1" applyBorder="1" applyAlignment="1">
      <alignment horizontal="left" vertical="center" wrapText="1"/>
    </xf>
    <xf numFmtId="0" fontId="7" fillId="4" borderId="11" xfId="0" applyFont="1" applyFill="1" applyBorder="1" applyAlignment="1">
      <alignment horizontal="left" vertical="center" wrapText="1"/>
    </xf>
    <xf numFmtId="0" fontId="2" fillId="2" borderId="1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6" fillId="2" borderId="11" xfId="0" applyFont="1" applyFill="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165" fontId="2" fillId="2" borderId="11" xfId="0" applyNumberFormat="1" applyFont="1" applyFill="1" applyBorder="1" applyAlignment="1">
      <alignment horizontal="center" vertical="center" wrapText="1"/>
    </xf>
    <xf numFmtId="165" fontId="2" fillId="2" borderId="15" xfId="0" applyNumberFormat="1" applyFont="1" applyFill="1" applyBorder="1" applyAlignment="1">
      <alignment horizontal="center" vertical="center" wrapText="1"/>
    </xf>
    <xf numFmtId="165" fontId="2" fillId="2" borderId="16" xfId="0" applyNumberFormat="1" applyFont="1" applyFill="1" applyBorder="1" applyAlignment="1">
      <alignment horizontal="center" vertical="center" wrapText="1"/>
    </xf>
    <xf numFmtId="0" fontId="3" fillId="0" borderId="0" xfId="0" applyFont="1"/>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3" fillId="0" borderId="18" xfId="0" applyFont="1" applyFill="1" applyBorder="1" applyAlignment="1">
      <alignment horizontal="center" vertical="center"/>
    </xf>
    <xf numFmtId="0" fontId="3" fillId="0" borderId="18" xfId="0" applyFont="1" applyFill="1" applyBorder="1" applyAlignment="1">
      <alignment horizontal="center" vertical="center" wrapText="1"/>
    </xf>
    <xf numFmtId="3" fontId="2" fillId="0" borderId="18" xfId="2" applyNumberFormat="1" applyFont="1" applyFill="1" applyBorder="1" applyAlignment="1">
      <alignment horizontal="center" vertical="center"/>
    </xf>
    <xf numFmtId="0" fontId="3" fillId="0" borderId="18" xfId="0" applyFont="1" applyFill="1" applyBorder="1" applyAlignment="1">
      <alignment horizontal="left" vertical="center" wrapText="1"/>
    </xf>
    <xf numFmtId="169" fontId="3" fillId="0" borderId="18" xfId="0" applyNumberFormat="1" applyFont="1" applyFill="1" applyBorder="1" applyAlignment="1">
      <alignment horizontal="center" vertical="center" wrapText="1"/>
    </xf>
    <xf numFmtId="0" fontId="7" fillId="0" borderId="18" xfId="0" applyFont="1" applyFill="1" applyBorder="1" applyAlignment="1">
      <alignment horizontal="center" vertical="center" wrapText="1"/>
    </xf>
  </cellXfs>
  <cellStyles count="6">
    <cellStyle name="Comma" xfId="1" builtinId="3"/>
    <cellStyle name="Normal" xfId="0" builtinId="0"/>
    <cellStyle name="Normal 2 2" xfId="3"/>
    <cellStyle name="Normal 2 2 2 2" xfId="4"/>
    <cellStyle name="Normal 3" xfId="2"/>
    <cellStyle name="Normal_PROJEKTI_2016_PLĀNS_Aija un Inese 2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K20"/>
  <sheetViews>
    <sheetView zoomScale="70" zoomScaleNormal="70" workbookViewId="0">
      <selection activeCell="AY3" sqref="A3:AY20"/>
    </sheetView>
  </sheetViews>
  <sheetFormatPr defaultRowHeight="26.25" x14ac:dyDescent="0.4"/>
  <cols>
    <col min="2" max="2" width="29.5703125" customWidth="1"/>
    <col min="4" max="33" width="8.78515625" customWidth="1"/>
    <col min="48" max="48" width="45.0703125" customWidth="1"/>
    <col min="51" max="51" width="32.42578125" customWidth="1"/>
  </cols>
  <sheetData>
    <row r="3" spans="1:219" ht="78.75" x14ac:dyDescent="0.4">
      <c r="AY3" s="63" t="s">
        <v>67</v>
      </c>
    </row>
    <row r="4" spans="1:219" s="1" customFormat="1" ht="56.25" customHeight="1" x14ac:dyDescent="0.4">
      <c r="A4" s="79" t="s">
        <v>0</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row>
    <row r="5" spans="1:219" s="1" customFormat="1" ht="56.25" customHeight="1" thickBot="1" x14ac:dyDescent="0.35">
      <c r="A5" s="80" t="s">
        <v>22</v>
      </c>
      <c r="B5" s="81"/>
      <c r="C5" s="81"/>
      <c r="D5" s="81"/>
      <c r="E5" s="81"/>
      <c r="F5" s="81"/>
      <c r="G5" s="81"/>
      <c r="H5" s="81"/>
      <c r="I5" s="81"/>
      <c r="J5" s="81"/>
      <c r="K5" s="81"/>
      <c r="L5" s="81"/>
      <c r="M5" s="81"/>
      <c r="N5" s="81"/>
      <c r="O5" s="81"/>
      <c r="P5" s="81"/>
      <c r="Q5" s="81"/>
      <c r="R5" s="81"/>
      <c r="S5" s="81"/>
      <c r="T5" s="81"/>
      <c r="U5" s="81"/>
      <c r="V5" s="81"/>
      <c r="W5" s="81"/>
      <c r="X5" s="81"/>
      <c r="Y5" s="81"/>
      <c r="Z5" s="81"/>
      <c r="AA5" s="81"/>
      <c r="AB5" s="81"/>
      <c r="AC5" s="81"/>
      <c r="AD5" s="81"/>
      <c r="AE5" s="81"/>
      <c r="AF5" s="81"/>
      <c r="AG5" s="81"/>
      <c r="AH5" s="81"/>
      <c r="AI5" s="81"/>
      <c r="AJ5" s="81"/>
      <c r="AK5" s="81"/>
      <c r="AL5" s="81"/>
      <c r="AM5" s="81"/>
      <c r="AN5" s="81"/>
      <c r="AO5" s="81"/>
      <c r="AP5" s="81"/>
      <c r="AQ5" s="81"/>
      <c r="AR5" s="81"/>
      <c r="AS5" s="81"/>
      <c r="AT5" s="81"/>
      <c r="AU5" s="81"/>
      <c r="AV5" s="81"/>
      <c r="AW5" s="81"/>
      <c r="AX5" s="81"/>
      <c r="AY5" s="81"/>
    </row>
    <row r="6" spans="1:219" s="2" customFormat="1" ht="40.5" customHeight="1" x14ac:dyDescent="0.4">
      <c r="A6" s="82" t="s">
        <v>1</v>
      </c>
      <c r="B6" s="84" t="s">
        <v>2</v>
      </c>
      <c r="C6" s="84" t="s">
        <v>3</v>
      </c>
      <c r="D6" s="84" t="s">
        <v>4</v>
      </c>
      <c r="E6" s="87">
        <v>2022</v>
      </c>
      <c r="F6" s="88"/>
      <c r="G6" s="88"/>
      <c r="H6" s="88"/>
      <c r="I6" s="88"/>
      <c r="J6" s="88"/>
      <c r="K6" s="88"/>
      <c r="L6" s="87">
        <v>2023</v>
      </c>
      <c r="M6" s="88"/>
      <c r="N6" s="88"/>
      <c r="O6" s="88"/>
      <c r="P6" s="88"/>
      <c r="Q6" s="88"/>
      <c r="R6" s="88"/>
      <c r="S6" s="87">
        <v>2024</v>
      </c>
      <c r="T6" s="88"/>
      <c r="U6" s="88"/>
      <c r="V6" s="88"/>
      <c r="W6" s="88"/>
      <c r="X6" s="88"/>
      <c r="Y6" s="88"/>
      <c r="Z6" s="87">
        <v>2025</v>
      </c>
      <c r="AA6" s="88"/>
      <c r="AB6" s="88"/>
      <c r="AC6" s="88"/>
      <c r="AD6" s="88"/>
      <c r="AE6" s="88"/>
      <c r="AF6" s="88"/>
      <c r="AG6" s="87">
        <v>2026</v>
      </c>
      <c r="AH6" s="88"/>
      <c r="AI6" s="88"/>
      <c r="AJ6" s="88"/>
      <c r="AK6" s="88"/>
      <c r="AL6" s="88"/>
      <c r="AM6" s="88"/>
      <c r="AN6" s="87">
        <v>2027</v>
      </c>
      <c r="AO6" s="88"/>
      <c r="AP6" s="88"/>
      <c r="AQ6" s="88"/>
      <c r="AR6" s="88"/>
      <c r="AS6" s="88"/>
      <c r="AT6" s="88"/>
      <c r="AU6" s="84" t="s">
        <v>5</v>
      </c>
      <c r="AV6" s="98" t="s">
        <v>6</v>
      </c>
      <c r="AW6" s="100" t="s">
        <v>7</v>
      </c>
      <c r="AX6" s="100" t="s">
        <v>8</v>
      </c>
      <c r="AY6" s="94" t="s">
        <v>9</v>
      </c>
    </row>
    <row r="7" spans="1:219" s="2" customFormat="1" ht="29.25" customHeight="1" x14ac:dyDescent="0.4">
      <c r="A7" s="83"/>
      <c r="B7" s="85"/>
      <c r="C7" s="85"/>
      <c r="D7" s="86"/>
      <c r="E7" s="96" t="s">
        <v>10</v>
      </c>
      <c r="F7" s="96"/>
      <c r="G7" s="96"/>
      <c r="H7" s="96"/>
      <c r="I7" s="96"/>
      <c r="J7" s="96"/>
      <c r="K7" s="97"/>
      <c r="L7" s="96" t="s">
        <v>10</v>
      </c>
      <c r="M7" s="96"/>
      <c r="N7" s="96"/>
      <c r="O7" s="96"/>
      <c r="P7" s="96"/>
      <c r="Q7" s="96"/>
      <c r="R7" s="97"/>
      <c r="S7" s="96" t="s">
        <v>10</v>
      </c>
      <c r="T7" s="96"/>
      <c r="U7" s="96"/>
      <c r="V7" s="96"/>
      <c r="W7" s="96"/>
      <c r="X7" s="96"/>
      <c r="Y7" s="97"/>
      <c r="Z7" s="96" t="s">
        <v>10</v>
      </c>
      <c r="AA7" s="96"/>
      <c r="AB7" s="96"/>
      <c r="AC7" s="96"/>
      <c r="AD7" s="96"/>
      <c r="AE7" s="96"/>
      <c r="AF7" s="97"/>
      <c r="AG7" s="96" t="s">
        <v>10</v>
      </c>
      <c r="AH7" s="96"/>
      <c r="AI7" s="96"/>
      <c r="AJ7" s="96"/>
      <c r="AK7" s="96"/>
      <c r="AL7" s="96"/>
      <c r="AM7" s="97"/>
      <c r="AN7" s="96" t="s">
        <v>10</v>
      </c>
      <c r="AO7" s="96"/>
      <c r="AP7" s="96"/>
      <c r="AQ7" s="96"/>
      <c r="AR7" s="96"/>
      <c r="AS7" s="96"/>
      <c r="AT7" s="97"/>
      <c r="AU7" s="86"/>
      <c r="AV7" s="99"/>
      <c r="AW7" s="101"/>
      <c r="AX7" s="101"/>
      <c r="AY7" s="95"/>
    </row>
    <row r="8" spans="1:219" s="2" customFormat="1" ht="138.75" customHeight="1" x14ac:dyDescent="0.4">
      <c r="A8" s="83"/>
      <c r="B8" s="85"/>
      <c r="C8" s="85"/>
      <c r="D8" s="86"/>
      <c r="E8" s="4" t="s">
        <v>11</v>
      </c>
      <c r="F8" s="4" t="s">
        <v>12</v>
      </c>
      <c r="G8" s="4" t="s">
        <v>13</v>
      </c>
      <c r="H8" s="4" t="s">
        <v>14</v>
      </c>
      <c r="I8" s="4" t="s">
        <v>15</v>
      </c>
      <c r="J8" s="4" t="s">
        <v>16</v>
      </c>
      <c r="K8" s="3" t="s">
        <v>17</v>
      </c>
      <c r="L8" s="4" t="s">
        <v>11</v>
      </c>
      <c r="M8" s="4" t="s">
        <v>12</v>
      </c>
      <c r="N8" s="4" t="s">
        <v>13</v>
      </c>
      <c r="O8" s="4" t="s">
        <v>14</v>
      </c>
      <c r="P8" s="4" t="s">
        <v>15</v>
      </c>
      <c r="Q8" s="4" t="s">
        <v>16</v>
      </c>
      <c r="R8" s="4" t="s">
        <v>18</v>
      </c>
      <c r="S8" s="4" t="s">
        <v>11</v>
      </c>
      <c r="T8" s="4" t="s">
        <v>12</v>
      </c>
      <c r="U8" s="4" t="s">
        <v>13</v>
      </c>
      <c r="V8" s="4" t="s">
        <v>14</v>
      </c>
      <c r="W8" s="4" t="s">
        <v>15</v>
      </c>
      <c r="X8" s="4" t="s">
        <v>16</v>
      </c>
      <c r="Y8" s="4" t="s">
        <v>18</v>
      </c>
      <c r="Z8" s="4" t="s">
        <v>11</v>
      </c>
      <c r="AA8" s="4" t="s">
        <v>12</v>
      </c>
      <c r="AB8" s="4" t="s">
        <v>13</v>
      </c>
      <c r="AC8" s="4" t="s">
        <v>14</v>
      </c>
      <c r="AD8" s="4" t="s">
        <v>15</v>
      </c>
      <c r="AE8" s="4" t="s">
        <v>16</v>
      </c>
      <c r="AF8" s="4" t="s">
        <v>18</v>
      </c>
      <c r="AG8" s="4" t="s">
        <v>11</v>
      </c>
      <c r="AH8" s="4" t="s">
        <v>12</v>
      </c>
      <c r="AI8" s="4" t="s">
        <v>13</v>
      </c>
      <c r="AJ8" s="4" t="s">
        <v>14</v>
      </c>
      <c r="AK8" s="4" t="s">
        <v>15</v>
      </c>
      <c r="AL8" s="4" t="s">
        <v>16</v>
      </c>
      <c r="AM8" s="4" t="s">
        <v>18</v>
      </c>
      <c r="AN8" s="4" t="s">
        <v>11</v>
      </c>
      <c r="AO8" s="4" t="s">
        <v>12</v>
      </c>
      <c r="AP8" s="4" t="s">
        <v>13</v>
      </c>
      <c r="AQ8" s="4" t="s">
        <v>14</v>
      </c>
      <c r="AR8" s="4" t="s">
        <v>15</v>
      </c>
      <c r="AS8" s="4" t="s">
        <v>16</v>
      </c>
      <c r="AT8" s="4" t="s">
        <v>18</v>
      </c>
      <c r="AU8" s="86"/>
      <c r="AV8" s="99"/>
      <c r="AW8" s="101"/>
      <c r="AX8" s="101"/>
      <c r="AY8" s="95"/>
    </row>
    <row r="9" spans="1:219" s="9" customFormat="1" ht="18.75" hidden="1" customHeight="1" x14ac:dyDescent="0.25">
      <c r="A9" s="92"/>
      <c r="B9" s="93"/>
      <c r="C9" s="93"/>
      <c r="D9" s="93"/>
      <c r="E9" s="10">
        <f t="shared" ref="E9:K9" si="0">E10</f>
        <v>0</v>
      </c>
      <c r="F9" s="11">
        <f t="shared" si="0"/>
        <v>0</v>
      </c>
      <c r="G9" s="11">
        <f t="shared" si="0"/>
        <v>0</v>
      </c>
      <c r="H9" s="11"/>
      <c r="I9" s="11">
        <f t="shared" si="0"/>
        <v>0</v>
      </c>
      <c r="J9" s="11"/>
      <c r="K9" s="11">
        <f t="shared" si="0"/>
        <v>0</v>
      </c>
      <c r="L9" s="11">
        <f>L10</f>
        <v>0</v>
      </c>
      <c r="M9" s="11">
        <f t="shared" ref="M9:N9" si="1">M10</f>
        <v>0</v>
      </c>
      <c r="N9" s="11">
        <f t="shared" si="1"/>
        <v>0</v>
      </c>
      <c r="O9" s="11"/>
      <c r="P9" s="11">
        <f t="shared" ref="P9" si="2">P10</f>
        <v>0</v>
      </c>
      <c r="Q9" s="11"/>
      <c r="R9" s="11">
        <f t="shared" ref="R9:U9" si="3">R10</f>
        <v>0</v>
      </c>
      <c r="S9" s="11">
        <f t="shared" si="3"/>
        <v>0</v>
      </c>
      <c r="T9" s="11">
        <f t="shared" si="3"/>
        <v>0</v>
      </c>
      <c r="U9" s="11">
        <f t="shared" si="3"/>
        <v>0</v>
      </c>
      <c r="V9" s="11"/>
      <c r="W9" s="11">
        <f t="shared" ref="W9" si="4">W10</f>
        <v>0</v>
      </c>
      <c r="X9" s="11"/>
      <c r="Y9" s="11">
        <f t="shared" ref="Y9" si="5">Y10</f>
        <v>0</v>
      </c>
      <c r="Z9" s="11">
        <f>Z10</f>
        <v>0</v>
      </c>
      <c r="AA9" s="11">
        <f t="shared" ref="AA9:AB9" si="6">AA10</f>
        <v>0</v>
      </c>
      <c r="AB9" s="11">
        <f t="shared" si="6"/>
        <v>0</v>
      </c>
      <c r="AC9" s="11"/>
      <c r="AD9" s="11">
        <f t="shared" ref="AD9" si="7">AD10</f>
        <v>0</v>
      </c>
      <c r="AE9" s="11"/>
      <c r="AF9" s="11">
        <f t="shared" ref="AF9:AI9" si="8">AF10</f>
        <v>0</v>
      </c>
      <c r="AG9" s="11">
        <f t="shared" si="8"/>
        <v>0</v>
      </c>
      <c r="AH9" s="11">
        <f t="shared" si="8"/>
        <v>0</v>
      </c>
      <c r="AI9" s="11">
        <f t="shared" si="8"/>
        <v>0</v>
      </c>
      <c r="AJ9" s="11"/>
      <c r="AK9" s="11">
        <f t="shared" ref="AK9" si="9">AK10</f>
        <v>0</v>
      </c>
      <c r="AL9" s="11"/>
      <c r="AM9" s="11">
        <f t="shared" ref="AM9:AP9" si="10">AM10</f>
        <v>0</v>
      </c>
      <c r="AN9" s="11">
        <f t="shared" si="10"/>
        <v>0</v>
      </c>
      <c r="AO9" s="11">
        <f t="shared" si="10"/>
        <v>0</v>
      </c>
      <c r="AP9" s="11">
        <f t="shared" si="10"/>
        <v>0</v>
      </c>
      <c r="AQ9" s="11"/>
      <c r="AR9" s="11">
        <f t="shared" ref="AR9" si="11">AR10</f>
        <v>0</v>
      </c>
      <c r="AS9" s="11"/>
      <c r="AT9" s="11">
        <f t="shared" ref="AT9:AU9" si="12">AT10</f>
        <v>0</v>
      </c>
      <c r="AU9" s="11">
        <f t="shared" si="12"/>
        <v>0</v>
      </c>
      <c r="AV9" s="12"/>
      <c r="AW9" s="12"/>
      <c r="AX9" s="10"/>
      <c r="AY9" s="13"/>
    </row>
    <row r="10" spans="1:219" s="8" customFormat="1" ht="57" customHeight="1" x14ac:dyDescent="0.4">
      <c r="A10" s="102" t="s">
        <v>23</v>
      </c>
      <c r="B10" s="103"/>
      <c r="C10" s="103"/>
      <c r="D10" s="103"/>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6"/>
      <c r="AW10" s="6"/>
      <c r="AX10" s="6"/>
      <c r="AY10" s="7"/>
    </row>
    <row r="11" spans="1:219" s="2" customFormat="1" ht="31.5" customHeight="1" x14ac:dyDescent="0.4">
      <c r="A11" s="89" t="s">
        <v>24</v>
      </c>
      <c r="B11" s="90"/>
      <c r="C11" s="90"/>
      <c r="D11" s="90"/>
      <c r="E11" s="90"/>
      <c r="F11" s="90"/>
      <c r="G11" s="90"/>
      <c r="H11" s="90"/>
      <c r="I11" s="90"/>
      <c r="J11" s="90"/>
      <c r="K11" s="90"/>
      <c r="L11" s="90"/>
      <c r="M11" s="90"/>
      <c r="N11" s="90"/>
      <c r="O11" s="90"/>
      <c r="P11" s="90"/>
      <c r="Q11" s="90"/>
      <c r="R11" s="90"/>
      <c r="S11" s="90"/>
      <c r="T11" s="90"/>
      <c r="U11" s="90"/>
      <c r="V11" s="90"/>
      <c r="W11" s="90"/>
      <c r="X11" s="90"/>
      <c r="Y11" s="90"/>
      <c r="Z11" s="90"/>
      <c r="AA11" s="90"/>
      <c r="AB11" s="90"/>
      <c r="AC11" s="90"/>
      <c r="AD11" s="90"/>
      <c r="AE11" s="90"/>
      <c r="AF11" s="90"/>
      <c r="AG11" s="90"/>
      <c r="AH11" s="90"/>
      <c r="AI11" s="90"/>
      <c r="AJ11" s="90"/>
      <c r="AK11" s="90"/>
      <c r="AL11" s="90"/>
      <c r="AM11" s="90"/>
      <c r="AN11" s="90"/>
      <c r="AO11" s="90"/>
      <c r="AP11" s="90"/>
      <c r="AQ11" s="90"/>
      <c r="AR11" s="90"/>
      <c r="AS11" s="90"/>
      <c r="AT11" s="90"/>
      <c r="AU11" s="90"/>
      <c r="AV11" s="90"/>
      <c r="AW11" s="90"/>
      <c r="AX11" s="90"/>
      <c r="AY11" s="91"/>
    </row>
    <row r="12" spans="1:219" s="9" customFormat="1" ht="297.75" customHeight="1" x14ac:dyDescent="0.25">
      <c r="A12" s="45" t="s">
        <v>39</v>
      </c>
      <c r="B12" s="27" t="s">
        <v>40</v>
      </c>
      <c r="C12" s="26" t="s">
        <v>19</v>
      </c>
      <c r="D12" s="28"/>
      <c r="E12" s="46"/>
      <c r="F12" s="47"/>
      <c r="G12" s="28"/>
      <c r="H12" s="28"/>
      <c r="I12" s="28"/>
      <c r="J12" s="28"/>
      <c r="K12" s="31">
        <f>E12+F12+G12+I12</f>
        <v>0</v>
      </c>
      <c r="L12" s="44"/>
      <c r="M12" s="44"/>
      <c r="N12" s="44"/>
      <c r="O12" s="44"/>
      <c r="P12" s="44"/>
      <c r="Q12" s="44"/>
      <c r="R12" s="48">
        <f>L12+M12+N12+P12</f>
        <v>0</v>
      </c>
      <c r="S12" s="44"/>
      <c r="T12" s="44"/>
      <c r="U12" s="44"/>
      <c r="V12" s="44"/>
      <c r="W12" s="44"/>
      <c r="X12" s="44"/>
      <c r="Y12" s="48">
        <f>S12+T12+U12+W12</f>
        <v>0</v>
      </c>
      <c r="Z12" s="44"/>
      <c r="AA12" s="44"/>
      <c r="AB12" s="44"/>
      <c r="AC12" s="44"/>
      <c r="AD12" s="44"/>
      <c r="AE12" s="44"/>
      <c r="AF12" s="49">
        <f>Z12+AA12+AB12+AD12</f>
        <v>0</v>
      </c>
      <c r="AG12" s="44"/>
      <c r="AH12" s="44"/>
      <c r="AI12" s="44"/>
      <c r="AJ12" s="44"/>
      <c r="AK12" s="44"/>
      <c r="AL12" s="44"/>
      <c r="AM12" s="49">
        <f>AG12+AH12+AI12+AK12</f>
        <v>0</v>
      </c>
      <c r="AN12" s="44">
        <v>251854.13</v>
      </c>
      <c r="AO12" s="44">
        <v>251854.13</v>
      </c>
      <c r="AP12" s="44">
        <v>1230152</v>
      </c>
      <c r="AQ12" s="44" t="s">
        <v>36</v>
      </c>
      <c r="AR12" s="44"/>
      <c r="AS12" s="44"/>
      <c r="AT12" s="48">
        <v>1482006.13</v>
      </c>
      <c r="AU12" s="50">
        <f>AT12+AM12+AF12+Y12+R12+K12</f>
        <v>1482006.13</v>
      </c>
      <c r="AV12" s="51" t="s">
        <v>41</v>
      </c>
      <c r="AW12" s="28">
        <v>2025</v>
      </c>
      <c r="AX12" s="28">
        <v>2027</v>
      </c>
      <c r="AY12" s="52" t="s">
        <v>20</v>
      </c>
    </row>
    <row r="13" spans="1:219" s="2" customFormat="1" ht="45.95" customHeight="1" x14ac:dyDescent="0.4">
      <c r="A13" s="77" t="s">
        <v>45</v>
      </c>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8"/>
      <c r="FF13" s="55"/>
      <c r="FG13" s="55"/>
      <c r="FH13" s="55"/>
      <c r="FI13" s="55"/>
      <c r="FJ13" s="55"/>
      <c r="FK13" s="55"/>
      <c r="FL13" s="55"/>
      <c r="FM13" s="55"/>
      <c r="FN13" s="55"/>
      <c r="FO13" s="55"/>
      <c r="FP13" s="55"/>
      <c r="FQ13" s="55"/>
      <c r="FR13" s="55"/>
      <c r="FS13" s="55"/>
      <c r="FT13" s="55"/>
      <c r="FU13" s="55"/>
      <c r="FV13" s="55"/>
      <c r="FW13" s="55"/>
      <c r="FX13" s="55"/>
      <c r="FY13" s="55"/>
      <c r="FZ13" s="55"/>
      <c r="GA13" s="55"/>
      <c r="GB13" s="55"/>
      <c r="GC13" s="55"/>
      <c r="GD13" s="55"/>
      <c r="GE13" s="55"/>
      <c r="GF13" s="55"/>
      <c r="GG13" s="55"/>
      <c r="GH13" s="55"/>
      <c r="GI13" s="55"/>
      <c r="GJ13" s="55"/>
      <c r="GK13" s="55"/>
      <c r="GL13" s="55"/>
      <c r="GM13" s="55"/>
      <c r="GN13" s="55"/>
      <c r="GO13" s="55"/>
      <c r="GP13" s="55"/>
      <c r="GQ13" s="55"/>
      <c r="GR13" s="55"/>
      <c r="GS13" s="55"/>
      <c r="GT13" s="55"/>
      <c r="GU13" s="55"/>
      <c r="GV13" s="55"/>
      <c r="GW13" s="55"/>
      <c r="GX13" s="55"/>
      <c r="GY13" s="55"/>
      <c r="GZ13" s="55"/>
      <c r="HA13" s="55"/>
      <c r="HB13" s="55"/>
      <c r="HC13" s="55"/>
      <c r="HD13" s="55"/>
      <c r="HE13" s="55"/>
      <c r="HF13" s="55"/>
      <c r="HG13" s="55"/>
      <c r="HH13" s="55"/>
      <c r="HI13" s="55"/>
      <c r="HJ13" s="55"/>
      <c r="HK13" s="55"/>
    </row>
    <row r="14" spans="1:219" s="2" customFormat="1" ht="191.45" customHeight="1" x14ac:dyDescent="0.4">
      <c r="A14" s="35" t="s">
        <v>34</v>
      </c>
      <c r="B14" s="27" t="s">
        <v>35</v>
      </c>
      <c r="C14" s="26" t="s">
        <v>19</v>
      </c>
      <c r="D14" s="28"/>
      <c r="E14" s="28"/>
      <c r="F14" s="28"/>
      <c r="G14" s="28"/>
      <c r="H14" s="28"/>
      <c r="I14" s="28"/>
      <c r="J14" s="28"/>
      <c r="K14" s="40">
        <f t="shared" ref="K14" si="13">E14+F14+G14+I14</f>
        <v>0</v>
      </c>
      <c r="L14" s="28"/>
      <c r="M14" s="28"/>
      <c r="N14" s="28"/>
      <c r="O14" s="28"/>
      <c r="P14" s="28"/>
      <c r="Q14" s="28"/>
      <c r="R14" s="36">
        <f>L14+M14+N14+P14</f>
        <v>0</v>
      </c>
      <c r="S14" s="28"/>
      <c r="T14" s="28"/>
      <c r="U14" s="28"/>
      <c r="V14" s="28"/>
      <c r="W14" s="28"/>
      <c r="X14" s="28"/>
      <c r="Y14" s="40">
        <f t="shared" ref="Y14" si="14">S14+T14+U14+W14</f>
        <v>0</v>
      </c>
      <c r="Z14" s="28"/>
      <c r="AA14" s="28"/>
      <c r="AB14" s="28"/>
      <c r="AC14" s="28"/>
      <c r="AD14" s="28"/>
      <c r="AE14" s="28"/>
      <c r="AF14" s="40">
        <f t="shared" ref="AF14" si="15">Z14+AA14+AB14+AD14</f>
        <v>0</v>
      </c>
      <c r="AG14" s="28"/>
      <c r="AH14" s="28"/>
      <c r="AI14" s="28"/>
      <c r="AJ14" s="28"/>
      <c r="AK14" s="28"/>
      <c r="AL14" s="28"/>
      <c r="AM14" s="36">
        <f>AG14+AH14+AI14+AK14</f>
        <v>0</v>
      </c>
      <c r="AN14" s="28">
        <v>447672.05</v>
      </c>
      <c r="AO14" s="28">
        <v>447672.05</v>
      </c>
      <c r="AP14" s="28">
        <v>1044568.13</v>
      </c>
      <c r="AQ14" s="28" t="s">
        <v>36</v>
      </c>
      <c r="AR14" s="28"/>
      <c r="AS14" s="28"/>
      <c r="AT14" s="40">
        <v>1492240.18</v>
      </c>
      <c r="AU14" s="64">
        <f t="shared" ref="AU14" si="16">AT14+AM14+AF14+Y14+R14+K14</f>
        <v>1492240.18</v>
      </c>
      <c r="AV14" s="39" t="s">
        <v>53</v>
      </c>
      <c r="AW14" s="28">
        <v>2026</v>
      </c>
      <c r="AX14" s="28">
        <v>2027</v>
      </c>
      <c r="AY14" s="41" t="s">
        <v>20</v>
      </c>
    </row>
    <row r="15" spans="1:219" s="2" customFormat="1" ht="49.5" customHeight="1" x14ac:dyDescent="0.4">
      <c r="A15" s="73" t="s">
        <v>42</v>
      </c>
      <c r="B15" s="74"/>
      <c r="C15" s="74"/>
      <c r="D15" s="74"/>
      <c r="E15" s="53">
        <f t="shared" ref="E15:AQ15" si="17">SUM(E17:E17,E22:E39,E41:E43)</f>
        <v>0</v>
      </c>
      <c r="F15" s="53">
        <f t="shared" si="17"/>
        <v>0</v>
      </c>
      <c r="G15" s="53">
        <f t="shared" si="17"/>
        <v>0</v>
      </c>
      <c r="H15" s="53">
        <f t="shared" si="17"/>
        <v>0</v>
      </c>
      <c r="I15" s="53">
        <f t="shared" si="17"/>
        <v>0</v>
      </c>
      <c r="J15" s="53">
        <f t="shared" si="17"/>
        <v>0</v>
      </c>
      <c r="K15" s="53">
        <f t="shared" si="17"/>
        <v>0</v>
      </c>
      <c r="L15" s="53">
        <f t="shared" si="17"/>
        <v>0</v>
      </c>
      <c r="M15" s="53">
        <f t="shared" si="17"/>
        <v>0</v>
      </c>
      <c r="N15" s="53">
        <f t="shared" si="17"/>
        <v>0</v>
      </c>
      <c r="O15" s="53">
        <f t="shared" si="17"/>
        <v>0</v>
      </c>
      <c r="P15" s="53">
        <f t="shared" si="17"/>
        <v>0</v>
      </c>
      <c r="Q15" s="53">
        <f t="shared" si="17"/>
        <v>0</v>
      </c>
      <c r="R15" s="53">
        <f t="shared" si="17"/>
        <v>0</v>
      </c>
      <c r="S15" s="53">
        <f t="shared" si="17"/>
        <v>0</v>
      </c>
      <c r="T15" s="53">
        <f t="shared" si="17"/>
        <v>0</v>
      </c>
      <c r="U15" s="53">
        <f t="shared" si="17"/>
        <v>0</v>
      </c>
      <c r="V15" s="53">
        <f t="shared" si="17"/>
        <v>0</v>
      </c>
      <c r="W15" s="53">
        <f t="shared" si="17"/>
        <v>0</v>
      </c>
      <c r="X15" s="53">
        <f t="shared" si="17"/>
        <v>0</v>
      </c>
      <c r="Y15" s="53">
        <f t="shared" si="17"/>
        <v>0</v>
      </c>
      <c r="Z15" s="53">
        <f t="shared" si="17"/>
        <v>0</v>
      </c>
      <c r="AA15" s="53">
        <f t="shared" si="17"/>
        <v>0</v>
      </c>
      <c r="AB15" s="53">
        <f t="shared" si="17"/>
        <v>0</v>
      </c>
      <c r="AC15" s="53">
        <f t="shared" si="17"/>
        <v>0</v>
      </c>
      <c r="AD15" s="53">
        <f t="shared" si="17"/>
        <v>0</v>
      </c>
      <c r="AE15" s="53">
        <f t="shared" si="17"/>
        <v>0</v>
      </c>
      <c r="AF15" s="53">
        <f t="shared" si="17"/>
        <v>0</v>
      </c>
      <c r="AG15" s="53">
        <f t="shared" si="17"/>
        <v>0</v>
      </c>
      <c r="AH15" s="53">
        <f t="shared" si="17"/>
        <v>0</v>
      </c>
      <c r="AI15" s="53">
        <f t="shared" si="17"/>
        <v>0</v>
      </c>
      <c r="AJ15" s="53">
        <f t="shared" si="17"/>
        <v>0</v>
      </c>
      <c r="AK15" s="53">
        <f t="shared" si="17"/>
        <v>0</v>
      </c>
      <c r="AL15" s="53">
        <f t="shared" si="17"/>
        <v>0</v>
      </c>
      <c r="AM15" s="53">
        <f t="shared" si="17"/>
        <v>0</v>
      </c>
      <c r="AN15" s="53">
        <f t="shared" si="17"/>
        <v>0</v>
      </c>
      <c r="AO15" s="53">
        <f t="shared" si="17"/>
        <v>0</v>
      </c>
      <c r="AP15" s="53">
        <f t="shared" si="17"/>
        <v>0</v>
      </c>
      <c r="AQ15" s="53">
        <f t="shared" si="17"/>
        <v>0</v>
      </c>
      <c r="AR15" s="53"/>
      <c r="AS15" s="53">
        <f>SUM(AS17:AS17,AS22:AS39,AS41:AS43)</f>
        <v>0</v>
      </c>
      <c r="AT15" s="53"/>
      <c r="AU15" s="53"/>
      <c r="AV15" s="54"/>
      <c r="AW15" s="54"/>
      <c r="AX15" s="54"/>
      <c r="AY15" s="54"/>
    </row>
    <row r="16" spans="1:219" s="9" customFormat="1" ht="39.6" customHeight="1" x14ac:dyDescent="0.25">
      <c r="A16" s="71" t="s">
        <v>43</v>
      </c>
      <c r="B16" s="72"/>
      <c r="C16" s="72"/>
      <c r="D16" s="72"/>
      <c r="E16" s="72"/>
      <c r="F16" s="72"/>
      <c r="G16" s="72"/>
      <c r="H16" s="72"/>
      <c r="I16" s="72"/>
      <c r="J16" s="72"/>
      <c r="K16" s="72"/>
      <c r="L16" s="72"/>
      <c r="M16" s="72"/>
      <c r="N16" s="72"/>
      <c r="O16" s="72"/>
      <c r="P16" s="72"/>
      <c r="Q16" s="72"/>
      <c r="R16" s="72"/>
      <c r="S16" s="72"/>
      <c r="T16" s="72"/>
      <c r="U16" s="72"/>
      <c r="V16" s="72"/>
      <c r="W16" s="72"/>
      <c r="X16" s="72"/>
      <c r="Y16" s="72"/>
      <c r="Z16" s="72"/>
      <c r="AA16" s="72"/>
      <c r="AB16" s="72"/>
      <c r="AC16" s="72"/>
      <c r="AD16" s="72"/>
      <c r="AE16" s="72"/>
      <c r="AF16" s="72"/>
      <c r="AG16" s="72"/>
      <c r="AH16" s="72"/>
      <c r="AI16" s="72"/>
      <c r="AJ16" s="72"/>
      <c r="AK16" s="72"/>
      <c r="AL16" s="72"/>
      <c r="AM16" s="72"/>
      <c r="AN16" s="72"/>
      <c r="AO16" s="72"/>
      <c r="AP16" s="72"/>
      <c r="AQ16" s="72"/>
      <c r="AR16" s="72"/>
      <c r="AS16" s="72"/>
      <c r="AT16" s="72"/>
      <c r="AU16" s="72"/>
      <c r="AV16" s="72"/>
      <c r="AW16" s="72"/>
      <c r="AX16" s="72"/>
      <c r="AY16" s="72"/>
    </row>
    <row r="17" spans="1:51" s="9" customFormat="1" ht="174" customHeight="1" x14ac:dyDescent="0.25">
      <c r="A17" s="37" t="s">
        <v>54</v>
      </c>
      <c r="B17" s="139" t="s">
        <v>61</v>
      </c>
      <c r="C17" s="26" t="s">
        <v>19</v>
      </c>
      <c r="D17" s="28"/>
      <c r="E17" s="28"/>
      <c r="F17" s="28"/>
      <c r="G17" s="28"/>
      <c r="H17" s="28"/>
      <c r="I17" s="38"/>
      <c r="J17" s="28"/>
      <c r="K17" s="36"/>
      <c r="L17" s="28"/>
      <c r="M17" s="28"/>
      <c r="N17" s="28"/>
      <c r="O17" s="28"/>
      <c r="P17" s="28"/>
      <c r="Q17" s="28"/>
      <c r="R17" s="36">
        <f t="shared" ref="R17" si="18">L17+M17+N17+P17</f>
        <v>0</v>
      </c>
      <c r="S17" s="28"/>
      <c r="T17" s="28"/>
      <c r="U17" s="28"/>
      <c r="V17" s="28"/>
      <c r="W17" s="28"/>
      <c r="X17" s="28"/>
      <c r="Y17" s="36">
        <f t="shared" ref="Y17" si="19">S17+T17+U17+W17</f>
        <v>0</v>
      </c>
      <c r="Z17" s="28"/>
      <c r="AA17" s="28"/>
      <c r="AB17" s="28"/>
      <c r="AC17" s="28"/>
      <c r="AD17" s="28"/>
      <c r="AE17" s="28"/>
      <c r="AF17" s="36">
        <f t="shared" ref="AF17" si="20">Z17+AA17+AB17+AD17</f>
        <v>0</v>
      </c>
      <c r="AG17" s="28"/>
      <c r="AH17" s="28"/>
      <c r="AI17" s="28"/>
      <c r="AJ17" s="28"/>
      <c r="AK17" s="28"/>
      <c r="AL17" s="28"/>
      <c r="AM17" s="36">
        <f t="shared" ref="AM17" si="21">AG17+AH17+AI17+AK17</f>
        <v>0</v>
      </c>
      <c r="AN17" s="28"/>
      <c r="AO17" s="28"/>
      <c r="AP17" s="28"/>
      <c r="AQ17" s="28"/>
      <c r="AR17" s="134">
        <v>250000</v>
      </c>
      <c r="AS17" s="135" t="s">
        <v>62</v>
      </c>
      <c r="AT17" s="36">
        <f t="shared" ref="AT17" si="22">AN17+AO17+AP17+AR17</f>
        <v>250000</v>
      </c>
      <c r="AU17" s="136">
        <f t="shared" ref="AU17" si="23">AT17+AM17+AF17+Y17+R17+K17</f>
        <v>250000</v>
      </c>
      <c r="AV17" s="137" t="s">
        <v>63</v>
      </c>
      <c r="AW17" s="134">
        <v>2026</v>
      </c>
      <c r="AX17" s="134">
        <v>2028</v>
      </c>
      <c r="AY17" s="138" t="s">
        <v>64</v>
      </c>
    </row>
    <row r="18" spans="1:51" s="2" customFormat="1" ht="31.5" customHeight="1" x14ac:dyDescent="0.4">
      <c r="A18" s="75" t="s">
        <v>60</v>
      </c>
      <c r="B18" s="76"/>
      <c r="C18" s="76"/>
      <c r="D18" s="76"/>
      <c r="E18" s="68">
        <f t="shared" ref="E18:AU18" si="24">SUM(E19,E21,E23,E26,E28,E30)</f>
        <v>0</v>
      </c>
      <c r="F18" s="68">
        <f t="shared" si="24"/>
        <v>0</v>
      </c>
      <c r="G18" s="68">
        <f t="shared" si="24"/>
        <v>0</v>
      </c>
      <c r="H18" s="68">
        <f t="shared" si="24"/>
        <v>0</v>
      </c>
      <c r="I18" s="68">
        <f t="shared" si="24"/>
        <v>0</v>
      </c>
      <c r="J18" s="68">
        <f t="shared" si="24"/>
        <v>0</v>
      </c>
      <c r="K18" s="68">
        <f t="shared" si="24"/>
        <v>0</v>
      </c>
      <c r="L18" s="68">
        <f t="shared" si="24"/>
        <v>0</v>
      </c>
      <c r="M18" s="68">
        <f t="shared" si="24"/>
        <v>0</v>
      </c>
      <c r="N18" s="68">
        <f t="shared" si="24"/>
        <v>0</v>
      </c>
      <c r="O18" s="68">
        <f t="shared" si="24"/>
        <v>0</v>
      </c>
      <c r="P18" s="68">
        <f t="shared" si="24"/>
        <v>0</v>
      </c>
      <c r="Q18" s="68">
        <f t="shared" si="24"/>
        <v>0</v>
      </c>
      <c r="R18" s="68">
        <f t="shared" si="24"/>
        <v>0</v>
      </c>
      <c r="S18" s="68">
        <f t="shared" si="24"/>
        <v>0</v>
      </c>
      <c r="T18" s="68">
        <f t="shared" si="24"/>
        <v>0</v>
      </c>
      <c r="U18" s="68">
        <f t="shared" si="24"/>
        <v>0</v>
      </c>
      <c r="V18" s="68">
        <f t="shared" si="24"/>
        <v>0</v>
      </c>
      <c r="W18" s="68">
        <f t="shared" si="24"/>
        <v>0</v>
      </c>
      <c r="X18" s="68">
        <f t="shared" si="24"/>
        <v>0</v>
      </c>
      <c r="Y18" s="68">
        <f t="shared" si="24"/>
        <v>0</v>
      </c>
      <c r="Z18" s="68">
        <f t="shared" si="24"/>
        <v>0</v>
      </c>
      <c r="AA18" s="68">
        <f t="shared" si="24"/>
        <v>0</v>
      </c>
      <c r="AB18" s="68">
        <f t="shared" si="24"/>
        <v>0</v>
      </c>
      <c r="AC18" s="68">
        <f t="shared" si="24"/>
        <v>0</v>
      </c>
      <c r="AD18" s="68">
        <f t="shared" si="24"/>
        <v>0</v>
      </c>
      <c r="AE18" s="68">
        <f t="shared" si="24"/>
        <v>0</v>
      </c>
      <c r="AF18" s="68">
        <f t="shared" si="24"/>
        <v>0</v>
      </c>
      <c r="AG18" s="68">
        <f t="shared" si="24"/>
        <v>0</v>
      </c>
      <c r="AH18" s="68">
        <f t="shared" si="24"/>
        <v>0</v>
      </c>
      <c r="AI18" s="68">
        <f t="shared" si="24"/>
        <v>0</v>
      </c>
      <c r="AJ18" s="68">
        <f t="shared" si="24"/>
        <v>0</v>
      </c>
      <c r="AK18" s="68">
        <f t="shared" si="24"/>
        <v>0</v>
      </c>
      <c r="AL18" s="68">
        <f t="shared" si="24"/>
        <v>0</v>
      </c>
      <c r="AM18" s="68">
        <f t="shared" si="24"/>
        <v>0</v>
      </c>
      <c r="AN18" s="68">
        <f t="shared" si="24"/>
        <v>0</v>
      </c>
      <c r="AO18" s="68">
        <f t="shared" si="24"/>
        <v>0</v>
      </c>
      <c r="AP18" s="68">
        <f t="shared" si="24"/>
        <v>0</v>
      </c>
      <c r="AQ18" s="68">
        <f t="shared" si="24"/>
        <v>0</v>
      </c>
      <c r="AR18" s="68">
        <f t="shared" si="24"/>
        <v>0</v>
      </c>
      <c r="AS18" s="68">
        <f t="shared" si="24"/>
        <v>0</v>
      </c>
      <c r="AT18" s="68">
        <f t="shared" si="24"/>
        <v>0</v>
      </c>
      <c r="AU18" s="68">
        <f t="shared" si="24"/>
        <v>0</v>
      </c>
      <c r="AV18" s="69"/>
      <c r="AW18" s="70"/>
      <c r="AX18" s="69"/>
      <c r="AY18" s="69"/>
    </row>
    <row r="19" spans="1:51" s="2" customFormat="1" ht="21.95" customHeight="1" x14ac:dyDescent="0.4">
      <c r="A19" s="71" t="s">
        <v>59</v>
      </c>
      <c r="B19" s="72"/>
      <c r="C19" s="72"/>
      <c r="D19" s="72"/>
      <c r="E19" s="72"/>
      <c r="F19" s="72"/>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row>
    <row r="20" spans="1:51" s="2" customFormat="1" ht="245.45" customHeight="1" x14ac:dyDescent="0.4">
      <c r="A20" s="65" t="s">
        <v>55</v>
      </c>
      <c r="B20" s="27" t="s">
        <v>56</v>
      </c>
      <c r="C20" s="27" t="s">
        <v>57</v>
      </c>
      <c r="D20" s="27"/>
      <c r="E20" s="27"/>
      <c r="F20" s="27"/>
      <c r="G20" s="27"/>
      <c r="H20" s="27"/>
      <c r="I20" s="27"/>
      <c r="J20" s="27"/>
      <c r="K20" s="36">
        <f>E20+F20+G20+I20</f>
        <v>0</v>
      </c>
      <c r="L20" s="66"/>
      <c r="M20" s="27"/>
      <c r="N20" s="27"/>
      <c r="O20" s="27"/>
      <c r="P20" s="27"/>
      <c r="Q20" s="27"/>
      <c r="R20" s="36">
        <f>L20+M20+N20+P20</f>
        <v>0</v>
      </c>
      <c r="S20" s="28"/>
      <c r="T20" s="28"/>
      <c r="U20" s="28"/>
      <c r="V20" s="28"/>
      <c r="W20" s="28"/>
      <c r="X20" s="28"/>
      <c r="Y20" s="36">
        <f>S20+T20+U20+W20</f>
        <v>0</v>
      </c>
      <c r="Z20" s="28"/>
      <c r="AA20" s="28"/>
      <c r="AB20" s="28"/>
      <c r="AC20" s="28"/>
      <c r="AD20" s="28"/>
      <c r="AE20" s="28"/>
      <c r="AF20" s="36">
        <f>Z20+AA20+AB20+AD20</f>
        <v>0</v>
      </c>
      <c r="AG20" s="28"/>
      <c r="AH20" s="28"/>
      <c r="AI20" s="28"/>
      <c r="AJ20" s="28"/>
      <c r="AK20" s="28"/>
      <c r="AL20" s="28"/>
      <c r="AM20" s="48">
        <f>AG20+AH20+AI20+AK20</f>
        <v>0</v>
      </c>
      <c r="AN20" s="44">
        <v>10588.24</v>
      </c>
      <c r="AO20" s="44"/>
      <c r="AP20" s="44">
        <v>60000</v>
      </c>
      <c r="AQ20" s="28" t="s">
        <v>36</v>
      </c>
      <c r="AR20" s="135" t="s">
        <v>65</v>
      </c>
      <c r="AS20" s="135" t="s">
        <v>66</v>
      </c>
      <c r="AT20" s="48">
        <v>70588.240000000005</v>
      </c>
      <c r="AU20" s="50">
        <f>AT20+AM20+AF20+Y20+R20+K20</f>
        <v>70588.240000000005</v>
      </c>
      <c r="AV20" s="67" t="s">
        <v>58</v>
      </c>
      <c r="AW20" s="27">
        <v>2027</v>
      </c>
      <c r="AX20" s="23">
        <v>2027</v>
      </c>
      <c r="AY20" s="27" t="s">
        <v>20</v>
      </c>
    </row>
  </sheetData>
  <mergeCells count="31">
    <mergeCell ref="A11:AY11"/>
    <mergeCell ref="A9:D9"/>
    <mergeCell ref="AY6:AY8"/>
    <mergeCell ref="E7:K7"/>
    <mergeCell ref="L7:R7"/>
    <mergeCell ref="AU6:AU8"/>
    <mergeCell ref="AV6:AV8"/>
    <mergeCell ref="AW6:AW8"/>
    <mergeCell ref="AX6:AX8"/>
    <mergeCell ref="A10:D10"/>
    <mergeCell ref="S7:Y7"/>
    <mergeCell ref="Z7:AF7"/>
    <mergeCell ref="AG7:AM7"/>
    <mergeCell ref="AN7:AT7"/>
    <mergeCell ref="AG6:AM6"/>
    <mergeCell ref="AN6:AT6"/>
    <mergeCell ref="A4:AY4"/>
    <mergeCell ref="A5:AY5"/>
    <mergeCell ref="A6:A8"/>
    <mergeCell ref="B6:B8"/>
    <mergeCell ref="C6:C8"/>
    <mergeCell ref="D6:D8"/>
    <mergeCell ref="E6:K6"/>
    <mergeCell ref="L6:R6"/>
    <mergeCell ref="S6:Y6"/>
    <mergeCell ref="Z6:AF6"/>
    <mergeCell ref="A16:AY16"/>
    <mergeCell ref="A15:D15"/>
    <mergeCell ref="A19:AY19"/>
    <mergeCell ref="A18:D18"/>
    <mergeCell ref="A13:AY13"/>
  </mergeCells>
  <pageMargins left="0.19685039370078741" right="0.19685039370078741" top="0.19685039370078741" bottom="0.19685039370078741" header="0" footer="0"/>
  <pageSetup paperSize="8" scale="2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Y13"/>
  <sheetViews>
    <sheetView zoomScale="41" zoomScaleNormal="41" workbookViewId="0">
      <selection sqref="A1:AY13"/>
    </sheetView>
  </sheetViews>
  <sheetFormatPr defaultRowHeight="26.25" x14ac:dyDescent="0.4"/>
  <cols>
    <col min="48" max="48" width="18.140625" customWidth="1"/>
  </cols>
  <sheetData>
    <row r="1" spans="1:285" s="56" customFormat="1" ht="56.25" customHeight="1" x14ac:dyDescent="0.4">
      <c r="A1" s="79" t="s">
        <v>0</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row>
    <row r="2" spans="1:285" s="1" customFormat="1" ht="56.25" customHeight="1" x14ac:dyDescent="0.3">
      <c r="A2" s="111" t="s">
        <v>21</v>
      </c>
      <c r="B2" s="112"/>
      <c r="C2" s="112"/>
      <c r="D2" s="112"/>
      <c r="E2" s="112"/>
      <c r="F2" s="112"/>
      <c r="G2" s="112"/>
      <c r="H2" s="112"/>
      <c r="I2" s="112"/>
      <c r="J2" s="112"/>
      <c r="K2" s="112"/>
      <c r="L2" s="112"/>
      <c r="M2" s="112"/>
      <c r="N2" s="112"/>
      <c r="O2" s="112"/>
      <c r="P2" s="112"/>
      <c r="Q2" s="112"/>
      <c r="R2" s="112"/>
      <c r="S2" s="112"/>
      <c r="T2" s="112"/>
      <c r="U2" s="112"/>
      <c r="V2" s="112"/>
      <c r="W2" s="112"/>
      <c r="X2" s="112"/>
      <c r="Y2" s="112"/>
      <c r="Z2" s="112"/>
      <c r="AA2" s="112"/>
      <c r="AB2" s="112"/>
      <c r="AC2" s="112"/>
      <c r="AD2" s="112"/>
      <c r="AE2" s="112"/>
      <c r="AF2" s="112"/>
      <c r="AG2" s="112"/>
      <c r="AH2" s="112"/>
      <c r="AI2" s="112"/>
      <c r="AJ2" s="112"/>
      <c r="AK2" s="112"/>
      <c r="AL2" s="112"/>
      <c r="AM2" s="112"/>
      <c r="AN2" s="112"/>
      <c r="AO2" s="112"/>
      <c r="AP2" s="112"/>
      <c r="AQ2" s="112"/>
      <c r="AR2" s="112"/>
      <c r="AS2" s="112"/>
      <c r="AT2" s="112"/>
      <c r="AU2" s="112"/>
      <c r="AV2" s="112"/>
      <c r="AW2" s="112"/>
      <c r="AX2" s="112"/>
      <c r="AY2" s="112"/>
    </row>
    <row r="3" spans="1:285" s="9" customFormat="1" ht="18" customHeight="1" x14ac:dyDescent="0.25">
      <c r="A3" s="108" t="s">
        <v>1</v>
      </c>
      <c r="B3" s="108" t="s">
        <v>2</v>
      </c>
      <c r="C3" s="108" t="s">
        <v>3</v>
      </c>
      <c r="D3" s="108" t="s">
        <v>4</v>
      </c>
      <c r="E3" s="108">
        <v>2022</v>
      </c>
      <c r="F3" s="109"/>
      <c r="G3" s="109"/>
      <c r="H3" s="109"/>
      <c r="I3" s="109"/>
      <c r="J3" s="109"/>
      <c r="K3" s="109"/>
      <c r="L3" s="108">
        <v>2023</v>
      </c>
      <c r="M3" s="109"/>
      <c r="N3" s="109"/>
      <c r="O3" s="109"/>
      <c r="P3" s="109"/>
      <c r="Q3" s="109"/>
      <c r="R3" s="109"/>
      <c r="S3" s="108">
        <v>2024</v>
      </c>
      <c r="T3" s="109"/>
      <c r="U3" s="109"/>
      <c r="V3" s="109"/>
      <c r="W3" s="109"/>
      <c r="X3" s="109"/>
      <c r="Y3" s="109"/>
      <c r="Z3" s="108">
        <v>2025</v>
      </c>
      <c r="AA3" s="109"/>
      <c r="AB3" s="109"/>
      <c r="AC3" s="109"/>
      <c r="AD3" s="109"/>
      <c r="AE3" s="109"/>
      <c r="AF3" s="109"/>
      <c r="AG3" s="108">
        <v>2026</v>
      </c>
      <c r="AH3" s="109"/>
      <c r="AI3" s="109"/>
      <c r="AJ3" s="109"/>
      <c r="AK3" s="109"/>
      <c r="AL3" s="109"/>
      <c r="AM3" s="109"/>
      <c r="AN3" s="108">
        <v>2027</v>
      </c>
      <c r="AO3" s="109"/>
      <c r="AP3" s="109"/>
      <c r="AQ3" s="109"/>
      <c r="AR3" s="109"/>
      <c r="AS3" s="109"/>
      <c r="AT3" s="109"/>
      <c r="AU3" s="108" t="s">
        <v>5</v>
      </c>
      <c r="AV3" s="110" t="s">
        <v>6</v>
      </c>
      <c r="AW3" s="104" t="s">
        <v>7</v>
      </c>
      <c r="AX3" s="104" t="s">
        <v>8</v>
      </c>
      <c r="AY3" s="108" t="s">
        <v>9</v>
      </c>
    </row>
    <row r="4" spans="1:285" s="9" customFormat="1" ht="27" customHeight="1" x14ac:dyDescent="0.25">
      <c r="A4" s="108"/>
      <c r="B4" s="109"/>
      <c r="C4" s="109"/>
      <c r="D4" s="109"/>
      <c r="E4" s="108" t="s">
        <v>10</v>
      </c>
      <c r="F4" s="108"/>
      <c r="G4" s="108"/>
      <c r="H4" s="108"/>
      <c r="I4" s="108"/>
      <c r="J4" s="108"/>
      <c r="K4" s="109"/>
      <c r="L4" s="108" t="s">
        <v>10</v>
      </c>
      <c r="M4" s="108"/>
      <c r="N4" s="108"/>
      <c r="O4" s="108"/>
      <c r="P4" s="108"/>
      <c r="Q4" s="108"/>
      <c r="R4" s="109"/>
      <c r="S4" s="108" t="s">
        <v>10</v>
      </c>
      <c r="T4" s="108"/>
      <c r="U4" s="108"/>
      <c r="V4" s="108"/>
      <c r="W4" s="108"/>
      <c r="X4" s="108"/>
      <c r="Y4" s="109"/>
      <c r="Z4" s="108" t="s">
        <v>10</v>
      </c>
      <c r="AA4" s="108"/>
      <c r="AB4" s="108"/>
      <c r="AC4" s="108"/>
      <c r="AD4" s="108"/>
      <c r="AE4" s="108"/>
      <c r="AF4" s="109"/>
      <c r="AG4" s="108" t="s">
        <v>10</v>
      </c>
      <c r="AH4" s="108"/>
      <c r="AI4" s="108"/>
      <c r="AJ4" s="108"/>
      <c r="AK4" s="108"/>
      <c r="AL4" s="108"/>
      <c r="AM4" s="109"/>
      <c r="AN4" s="108" t="s">
        <v>10</v>
      </c>
      <c r="AO4" s="108"/>
      <c r="AP4" s="108"/>
      <c r="AQ4" s="108"/>
      <c r="AR4" s="108"/>
      <c r="AS4" s="108"/>
      <c r="AT4" s="109"/>
      <c r="AU4" s="108"/>
      <c r="AV4" s="110"/>
      <c r="AW4" s="104"/>
      <c r="AX4" s="104"/>
      <c r="AY4" s="108"/>
    </row>
    <row r="5" spans="1:285" s="9" customFormat="1" ht="114.75" customHeight="1" x14ac:dyDescent="0.25">
      <c r="A5" s="108"/>
      <c r="B5" s="109"/>
      <c r="C5" s="109"/>
      <c r="D5" s="109"/>
      <c r="E5" s="57" t="s">
        <v>11</v>
      </c>
      <c r="F5" s="57" t="s">
        <v>12</v>
      </c>
      <c r="G5" s="57" t="s">
        <v>13</v>
      </c>
      <c r="H5" s="57" t="s">
        <v>14</v>
      </c>
      <c r="I5" s="57" t="s">
        <v>15</v>
      </c>
      <c r="J5" s="57" t="s">
        <v>16</v>
      </c>
      <c r="K5" s="57" t="s">
        <v>17</v>
      </c>
      <c r="L5" s="57" t="s">
        <v>11</v>
      </c>
      <c r="M5" s="57" t="s">
        <v>12</v>
      </c>
      <c r="N5" s="57" t="s">
        <v>13</v>
      </c>
      <c r="O5" s="57" t="s">
        <v>14</v>
      </c>
      <c r="P5" s="57" t="s">
        <v>15</v>
      </c>
      <c r="Q5" s="57" t="s">
        <v>16</v>
      </c>
      <c r="R5" s="57" t="s">
        <v>18</v>
      </c>
      <c r="S5" s="57" t="s">
        <v>11</v>
      </c>
      <c r="T5" s="57" t="s">
        <v>12</v>
      </c>
      <c r="U5" s="57" t="s">
        <v>13</v>
      </c>
      <c r="V5" s="57" t="s">
        <v>14</v>
      </c>
      <c r="W5" s="57" t="s">
        <v>15</v>
      </c>
      <c r="X5" s="57" t="s">
        <v>16</v>
      </c>
      <c r="Y5" s="57" t="s">
        <v>18</v>
      </c>
      <c r="Z5" s="57" t="s">
        <v>11</v>
      </c>
      <c r="AA5" s="57" t="s">
        <v>12</v>
      </c>
      <c r="AB5" s="57" t="s">
        <v>13</v>
      </c>
      <c r="AC5" s="57" t="s">
        <v>14</v>
      </c>
      <c r="AD5" s="57" t="s">
        <v>15</v>
      </c>
      <c r="AE5" s="57" t="s">
        <v>16</v>
      </c>
      <c r="AF5" s="57" t="s">
        <v>18</v>
      </c>
      <c r="AG5" s="57" t="s">
        <v>11</v>
      </c>
      <c r="AH5" s="57" t="s">
        <v>12</v>
      </c>
      <c r="AI5" s="57" t="s">
        <v>13</v>
      </c>
      <c r="AJ5" s="57" t="s">
        <v>14</v>
      </c>
      <c r="AK5" s="57" t="s">
        <v>15</v>
      </c>
      <c r="AL5" s="57" t="s">
        <v>16</v>
      </c>
      <c r="AM5" s="57" t="s">
        <v>18</v>
      </c>
      <c r="AN5" s="57" t="s">
        <v>11</v>
      </c>
      <c r="AO5" s="57" t="s">
        <v>12</v>
      </c>
      <c r="AP5" s="57" t="s">
        <v>13</v>
      </c>
      <c r="AQ5" s="57" t="s">
        <v>14</v>
      </c>
      <c r="AR5" s="57" t="s">
        <v>15</v>
      </c>
      <c r="AS5" s="57" t="s">
        <v>16</v>
      </c>
      <c r="AT5" s="57" t="s">
        <v>18</v>
      </c>
      <c r="AU5" s="108"/>
      <c r="AV5" s="110"/>
      <c r="AW5" s="104"/>
      <c r="AX5" s="104"/>
      <c r="AY5" s="108"/>
    </row>
    <row r="6" spans="1:285" s="9" customFormat="1" ht="30.75" customHeight="1" x14ac:dyDescent="0.25">
      <c r="A6" s="105"/>
      <c r="B6" s="106"/>
      <c r="C6" s="106"/>
      <c r="D6" s="106"/>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60"/>
      <c r="AW6" s="60"/>
      <c r="AX6" s="61"/>
      <c r="AY6" s="58"/>
    </row>
    <row r="7" spans="1:285" s="15" customFormat="1" ht="42.75" customHeight="1" x14ac:dyDescent="0.4">
      <c r="A7" s="75" t="s">
        <v>25</v>
      </c>
      <c r="B7" s="107"/>
      <c r="C7" s="107"/>
      <c r="D7" s="107"/>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3"/>
      <c r="AW7" s="43"/>
      <c r="AX7" s="43"/>
      <c r="AY7" s="43"/>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row>
    <row r="8" spans="1:285" s="2" customFormat="1" ht="31.5" customHeight="1" x14ac:dyDescent="0.4">
      <c r="A8" s="71" t="s">
        <v>26</v>
      </c>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row>
    <row r="9" spans="1:285" s="9" customFormat="1" ht="268.5" customHeight="1" x14ac:dyDescent="0.25">
      <c r="A9" s="37" t="s">
        <v>38</v>
      </c>
      <c r="B9" s="27" t="s">
        <v>47</v>
      </c>
      <c r="C9" s="26" t="s">
        <v>19</v>
      </c>
      <c r="D9" s="28"/>
      <c r="F9" s="28"/>
      <c r="G9" s="28"/>
      <c r="H9" s="28"/>
      <c r="I9" s="28"/>
      <c r="J9" s="28"/>
      <c r="K9" s="36">
        <f t="shared" ref="K9:K10" si="0">E9+F9+G9+I9</f>
        <v>0</v>
      </c>
      <c r="L9" s="28"/>
      <c r="M9" s="28"/>
      <c r="N9" s="28"/>
      <c r="O9" s="28"/>
      <c r="P9" s="28"/>
      <c r="Q9" s="28"/>
      <c r="R9" s="36"/>
      <c r="S9" s="28"/>
      <c r="T9" s="28"/>
      <c r="U9" s="28"/>
      <c r="V9" s="28"/>
      <c r="W9" s="28"/>
      <c r="X9" s="28"/>
      <c r="Y9" s="36">
        <f t="shared" ref="Y9:Y10" si="1">S9+T9+U9+W9</f>
        <v>0</v>
      </c>
      <c r="Z9" s="28"/>
      <c r="AA9" s="28"/>
      <c r="AB9" s="28"/>
      <c r="AC9" s="28"/>
      <c r="AD9" s="28"/>
      <c r="AE9" s="28"/>
      <c r="AF9" s="36">
        <f t="shared" ref="AF9:AF10" si="2">Z9+AA9+AB9+AD9</f>
        <v>0</v>
      </c>
      <c r="AG9" s="28"/>
      <c r="AH9" s="28"/>
      <c r="AI9" s="28"/>
      <c r="AJ9" s="28"/>
      <c r="AK9" s="28"/>
      <c r="AL9" s="28"/>
      <c r="AM9" s="36">
        <f t="shared" ref="AM9:AM10" si="3">AG9+AH9+AI9+AK9</f>
        <v>0</v>
      </c>
      <c r="AN9" s="28">
        <v>1172096.95</v>
      </c>
      <c r="AO9" s="28">
        <v>1172096.95</v>
      </c>
      <c r="AP9" s="28">
        <v>1172096.95</v>
      </c>
      <c r="AQ9" s="28" t="s">
        <v>36</v>
      </c>
      <c r="AR9" s="28"/>
      <c r="AS9" s="28"/>
      <c r="AT9" s="36">
        <v>2344193.9</v>
      </c>
      <c r="AU9" s="33">
        <f t="shared" ref="AU9:AU10" si="4">AT9+AM9+AF9+Y9+R9+K9</f>
        <v>2344193.9</v>
      </c>
      <c r="AV9" s="39" t="s">
        <v>51</v>
      </c>
      <c r="AW9" s="28">
        <v>2026</v>
      </c>
      <c r="AX9" s="28">
        <v>2027</v>
      </c>
      <c r="AY9" s="26" t="s">
        <v>20</v>
      </c>
    </row>
    <row r="10" spans="1:285" s="9" customFormat="1" ht="243" customHeight="1" x14ac:dyDescent="0.25">
      <c r="A10" s="37" t="s">
        <v>46</v>
      </c>
      <c r="B10" s="27" t="s">
        <v>37</v>
      </c>
      <c r="C10" s="26" t="s">
        <v>19</v>
      </c>
      <c r="D10" s="28"/>
      <c r="E10" s="28"/>
      <c r="F10" s="28"/>
      <c r="G10" s="28"/>
      <c r="H10" s="28"/>
      <c r="I10" s="28"/>
      <c r="J10" s="28"/>
      <c r="K10" s="36">
        <f t="shared" si="0"/>
        <v>0</v>
      </c>
      <c r="L10" s="28"/>
      <c r="M10" s="28"/>
      <c r="N10" s="28"/>
      <c r="O10" s="28"/>
      <c r="P10" s="28"/>
      <c r="Q10" s="28"/>
      <c r="R10" s="36">
        <f t="shared" ref="R10" si="5">L10+M10+N10+P10</f>
        <v>0</v>
      </c>
      <c r="S10" s="28"/>
      <c r="T10" s="28"/>
      <c r="U10" s="28"/>
      <c r="V10" s="28"/>
      <c r="W10" s="28"/>
      <c r="X10" s="28"/>
      <c r="Y10" s="36">
        <f t="shared" si="1"/>
        <v>0</v>
      </c>
      <c r="Z10" s="28"/>
      <c r="AA10" s="28"/>
      <c r="AB10" s="28"/>
      <c r="AC10" s="28"/>
      <c r="AD10" s="28"/>
      <c r="AE10" s="28"/>
      <c r="AF10" s="36">
        <f t="shared" si="2"/>
        <v>0</v>
      </c>
      <c r="AG10" s="28"/>
      <c r="AH10" s="28"/>
      <c r="AI10" s="28"/>
      <c r="AJ10" s="28"/>
      <c r="AK10" s="28"/>
      <c r="AL10" s="28"/>
      <c r="AM10" s="36">
        <f t="shared" si="3"/>
        <v>0</v>
      </c>
      <c r="AN10" s="28">
        <v>1113679.94</v>
      </c>
      <c r="AO10" s="28">
        <v>1113679.94</v>
      </c>
      <c r="AP10" s="28">
        <v>1113679.94</v>
      </c>
      <c r="AQ10" s="28" t="s">
        <v>36</v>
      </c>
      <c r="AR10" s="28"/>
      <c r="AS10" s="28"/>
      <c r="AT10" s="36">
        <v>2227359.88</v>
      </c>
      <c r="AU10" s="33">
        <f t="shared" si="4"/>
        <v>2227359.88</v>
      </c>
      <c r="AV10" s="39" t="s">
        <v>52</v>
      </c>
      <c r="AW10" s="28">
        <v>2026</v>
      </c>
      <c r="AX10" s="28">
        <v>2027</v>
      </c>
      <c r="AY10" s="26" t="s">
        <v>20</v>
      </c>
    </row>
    <row r="11" spans="1:285" s="2" customFormat="1" ht="31.5" customHeight="1" x14ac:dyDescent="0.4">
      <c r="A11" s="73" t="s">
        <v>42</v>
      </c>
      <c r="B11" s="74"/>
      <c r="C11" s="74"/>
      <c r="D11" s="74"/>
      <c r="E11" s="53"/>
      <c r="F11" s="53"/>
      <c r="G11" s="53"/>
      <c r="H11" s="53"/>
      <c r="I11" s="53"/>
      <c r="J11" s="53"/>
      <c r="K11" s="53"/>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4" t="s">
        <v>50</v>
      </c>
      <c r="AW11" s="54"/>
      <c r="AX11" s="54"/>
      <c r="AY11" s="54"/>
    </row>
    <row r="12" spans="1:285" s="9" customFormat="1" ht="39.6" customHeight="1" x14ac:dyDescent="0.25">
      <c r="A12" s="71" t="s">
        <v>43</v>
      </c>
      <c r="B12" s="72"/>
      <c r="C12" s="72"/>
      <c r="D12" s="72"/>
      <c r="E12" s="72"/>
      <c r="F12" s="72"/>
      <c r="G12" s="72"/>
      <c r="H12" s="72"/>
      <c r="I12" s="72"/>
      <c r="J12" s="72"/>
      <c r="K12" s="72"/>
      <c r="L12" s="72"/>
      <c r="M12" s="72"/>
      <c r="N12" s="72"/>
      <c r="O12" s="72"/>
      <c r="P12" s="72"/>
      <c r="Q12" s="72"/>
      <c r="R12" s="72"/>
      <c r="S12" s="72"/>
      <c r="T12" s="72"/>
      <c r="U12" s="72"/>
      <c r="V12" s="72"/>
      <c r="W12" s="72"/>
      <c r="X12" s="72"/>
      <c r="Y12" s="72"/>
      <c r="Z12" s="72"/>
      <c r="AA12" s="72"/>
      <c r="AB12" s="72"/>
      <c r="AC12" s="72"/>
      <c r="AD12" s="72"/>
      <c r="AE12" s="72"/>
      <c r="AF12" s="72"/>
      <c r="AG12" s="72"/>
      <c r="AH12" s="72"/>
      <c r="AI12" s="72"/>
      <c r="AJ12" s="72"/>
      <c r="AK12" s="72"/>
      <c r="AL12" s="72"/>
      <c r="AM12" s="72"/>
      <c r="AN12" s="72"/>
      <c r="AO12" s="72"/>
      <c r="AP12" s="72"/>
      <c r="AQ12" s="72"/>
      <c r="AR12" s="72"/>
      <c r="AS12" s="72"/>
      <c r="AT12" s="72"/>
      <c r="AU12" s="72"/>
      <c r="AV12" s="72"/>
      <c r="AW12" s="72"/>
      <c r="AX12" s="72"/>
      <c r="AY12" s="72"/>
    </row>
    <row r="13" spans="1:285" s="9" customFormat="1" ht="176.1" customHeight="1" x14ac:dyDescent="0.25">
      <c r="A13" s="37" t="s">
        <v>44</v>
      </c>
      <c r="B13" s="27" t="s">
        <v>48</v>
      </c>
      <c r="C13" s="26" t="s">
        <v>19</v>
      </c>
      <c r="D13" s="28"/>
      <c r="E13" s="38"/>
      <c r="F13" s="28"/>
      <c r="G13" s="28"/>
      <c r="H13" s="28"/>
      <c r="I13" s="28"/>
      <c r="J13" s="28"/>
      <c r="K13" s="36">
        <f t="shared" ref="K13" si="6">E13+F13+G13+I13</f>
        <v>0</v>
      </c>
      <c r="L13" s="28"/>
      <c r="M13" s="38"/>
      <c r="N13" s="28"/>
      <c r="O13" s="28"/>
      <c r="Q13" s="28"/>
      <c r="R13" s="36">
        <f t="shared" ref="R13" si="7">L13+M13+N13+P13</f>
        <v>0</v>
      </c>
      <c r="S13" s="28"/>
      <c r="T13" s="28"/>
      <c r="U13" s="28"/>
      <c r="V13" s="28"/>
      <c r="W13" s="28"/>
      <c r="X13" s="28"/>
      <c r="Y13" s="36">
        <f t="shared" ref="Y13" si="8">S13+T13+U13+W13</f>
        <v>0</v>
      </c>
      <c r="Z13" s="28"/>
      <c r="AA13" s="28"/>
      <c r="AB13" s="28"/>
      <c r="AC13" s="28"/>
      <c r="AD13" s="28"/>
      <c r="AE13" s="28"/>
      <c r="AF13" s="36">
        <f t="shared" ref="AF13" si="9">Z13+AA13+AB13+AD13</f>
        <v>0</v>
      </c>
      <c r="AG13" s="28"/>
      <c r="AH13" s="28"/>
      <c r="AI13" s="28"/>
      <c r="AJ13" s="28"/>
      <c r="AK13" s="28"/>
      <c r="AL13" s="28"/>
      <c r="AM13" s="36">
        <f t="shared" ref="AM13" si="10">AG13+AH13+AI13+AK13</f>
        <v>0</v>
      </c>
      <c r="AN13" s="28">
        <v>78500</v>
      </c>
      <c r="AO13" s="28"/>
      <c r="AP13" s="28"/>
      <c r="AQ13" s="28"/>
      <c r="AR13" s="28"/>
      <c r="AS13" s="28"/>
      <c r="AT13" s="36">
        <f t="shared" ref="AT13" si="11">AN13+AO13+AP13+AR13</f>
        <v>78500</v>
      </c>
      <c r="AU13" s="33">
        <f t="shared" ref="AU13" si="12">AT13+AM13+AF13+Y13+R13+K13</f>
        <v>78500</v>
      </c>
      <c r="AV13" s="39"/>
      <c r="AW13" s="28">
        <v>2026</v>
      </c>
      <c r="AX13" s="28">
        <v>2027</v>
      </c>
      <c r="AY13" s="62" t="s">
        <v>49</v>
      </c>
    </row>
  </sheetData>
  <mergeCells count="28">
    <mergeCell ref="A1:AY1"/>
    <mergeCell ref="A2:AY2"/>
    <mergeCell ref="A3:A5"/>
    <mergeCell ref="B3:B5"/>
    <mergeCell ref="C3:C5"/>
    <mergeCell ref="D3:D5"/>
    <mergeCell ref="E3:K3"/>
    <mergeCell ref="L3:R3"/>
    <mergeCell ref="S3:Y3"/>
    <mergeCell ref="Z3:AF3"/>
    <mergeCell ref="AY3:AY5"/>
    <mergeCell ref="E4:K4"/>
    <mergeCell ref="L4:R4"/>
    <mergeCell ref="S4:Y4"/>
    <mergeCell ref="Z4:AF4"/>
    <mergeCell ref="AG4:AM4"/>
    <mergeCell ref="A11:D11"/>
    <mergeCell ref="A12:AY12"/>
    <mergeCell ref="AW3:AW5"/>
    <mergeCell ref="AX3:AX5"/>
    <mergeCell ref="A6:D6"/>
    <mergeCell ref="A7:D7"/>
    <mergeCell ref="A8:AY8"/>
    <mergeCell ref="AN4:AT4"/>
    <mergeCell ref="AG3:AM3"/>
    <mergeCell ref="AN3:AT3"/>
    <mergeCell ref="AU3:AU5"/>
    <mergeCell ref="AV3:AV5"/>
  </mergeCells>
  <pageMargins left="0.7" right="0.7" top="0.75" bottom="0.75" header="0.3" footer="0.3"/>
  <pageSetup paperSize="8" scale="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Y9"/>
  <sheetViews>
    <sheetView tabSelected="1" topLeftCell="AG1" workbookViewId="0">
      <selection activeCell="AM6" sqref="AM6"/>
    </sheetView>
  </sheetViews>
  <sheetFormatPr defaultRowHeight="26.25" x14ac:dyDescent="0.4"/>
  <cols>
    <col min="5" max="32" width="0" hidden="1" customWidth="1"/>
  </cols>
  <sheetData>
    <row r="1" spans="1:51" s="9" customFormat="1" ht="44.25" customHeight="1" x14ac:dyDescent="0.25">
      <c r="A1" s="79" t="s">
        <v>27</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1"/>
      <c r="AJ1" s="131"/>
      <c r="AK1" s="131"/>
      <c r="AL1" s="131"/>
      <c r="AM1" s="131"/>
      <c r="AN1" s="131"/>
      <c r="AO1" s="131"/>
      <c r="AP1" s="131"/>
      <c r="AQ1" s="131"/>
      <c r="AR1" s="131"/>
      <c r="AS1" s="131"/>
      <c r="AT1" s="131"/>
      <c r="AU1" s="131"/>
      <c r="AV1" s="131"/>
      <c r="AW1" s="131"/>
      <c r="AX1" s="131"/>
      <c r="AY1" s="131"/>
    </row>
    <row r="2" spans="1:51" s="1" customFormat="1" ht="56.25" customHeight="1" thickBot="1" x14ac:dyDescent="0.35">
      <c r="A2" s="80" t="s">
        <v>28</v>
      </c>
      <c r="B2" s="81"/>
      <c r="C2" s="81"/>
      <c r="D2" s="81"/>
      <c r="E2" s="81"/>
      <c r="F2" s="81"/>
      <c r="G2" s="81"/>
      <c r="H2" s="81"/>
      <c r="I2" s="81"/>
      <c r="J2" s="81"/>
      <c r="K2" s="81"/>
      <c r="L2" s="81"/>
      <c r="M2" s="81"/>
      <c r="N2" s="81"/>
      <c r="O2" s="81"/>
      <c r="P2" s="81"/>
      <c r="Q2" s="81"/>
      <c r="R2" s="81"/>
      <c r="S2" s="81"/>
      <c r="T2" s="81"/>
      <c r="U2" s="81"/>
      <c r="V2" s="81"/>
      <c r="W2" s="81"/>
      <c r="X2" s="81"/>
      <c r="Y2" s="81"/>
      <c r="Z2" s="81"/>
      <c r="AA2" s="81"/>
      <c r="AB2" s="81"/>
      <c r="AC2" s="81"/>
      <c r="AD2" s="81"/>
      <c r="AE2" s="81"/>
      <c r="AF2" s="81"/>
      <c r="AG2" s="81"/>
      <c r="AH2" s="81"/>
      <c r="AI2" s="81"/>
      <c r="AJ2" s="81"/>
      <c r="AK2" s="81"/>
      <c r="AL2" s="81"/>
      <c r="AM2" s="81"/>
      <c r="AN2" s="81"/>
      <c r="AO2" s="81"/>
      <c r="AP2" s="81"/>
      <c r="AQ2" s="81"/>
      <c r="AR2" s="81"/>
      <c r="AS2" s="81"/>
      <c r="AT2" s="81"/>
      <c r="AU2" s="81"/>
      <c r="AV2" s="81"/>
      <c r="AW2" s="81"/>
      <c r="AX2" s="81"/>
      <c r="AY2" s="81"/>
    </row>
    <row r="3" spans="1:51" s="9" customFormat="1" ht="18" customHeight="1" thickBot="1" x14ac:dyDescent="0.3">
      <c r="A3" s="125" t="s">
        <v>1</v>
      </c>
      <c r="B3" s="125" t="s">
        <v>2</v>
      </c>
      <c r="C3" s="125" t="s">
        <v>3</v>
      </c>
      <c r="D3" s="125" t="s">
        <v>4</v>
      </c>
      <c r="E3" s="122">
        <v>2022</v>
      </c>
      <c r="F3" s="123"/>
      <c r="G3" s="123"/>
      <c r="H3" s="123"/>
      <c r="I3" s="123"/>
      <c r="J3" s="123"/>
      <c r="K3" s="124"/>
      <c r="L3" s="122">
        <v>2023</v>
      </c>
      <c r="M3" s="123"/>
      <c r="N3" s="123"/>
      <c r="O3" s="123"/>
      <c r="P3" s="123"/>
      <c r="Q3" s="123"/>
      <c r="R3" s="124"/>
      <c r="S3" s="122">
        <v>2024</v>
      </c>
      <c r="T3" s="123"/>
      <c r="U3" s="123"/>
      <c r="V3" s="123"/>
      <c r="W3" s="123"/>
      <c r="X3" s="123"/>
      <c r="Y3" s="124"/>
      <c r="Z3" s="122">
        <v>2025</v>
      </c>
      <c r="AA3" s="123"/>
      <c r="AB3" s="123"/>
      <c r="AC3" s="123"/>
      <c r="AD3" s="123"/>
      <c r="AE3" s="123"/>
      <c r="AF3" s="124"/>
      <c r="AG3" s="122">
        <v>2026</v>
      </c>
      <c r="AH3" s="123"/>
      <c r="AI3" s="123"/>
      <c r="AJ3" s="123"/>
      <c r="AK3" s="123"/>
      <c r="AL3" s="123"/>
      <c r="AM3" s="124"/>
      <c r="AN3" s="122">
        <v>2027</v>
      </c>
      <c r="AO3" s="123"/>
      <c r="AP3" s="123"/>
      <c r="AQ3" s="123"/>
      <c r="AR3" s="123"/>
      <c r="AS3" s="123"/>
      <c r="AT3" s="124"/>
      <c r="AU3" s="125" t="s">
        <v>5</v>
      </c>
      <c r="AV3" s="119" t="s">
        <v>6</v>
      </c>
      <c r="AW3" s="128" t="s">
        <v>7</v>
      </c>
      <c r="AX3" s="128" t="s">
        <v>8</v>
      </c>
      <c r="AY3" s="119" t="s">
        <v>9</v>
      </c>
    </row>
    <row r="4" spans="1:51" s="9" customFormat="1" ht="27" customHeight="1" thickBot="1" x14ac:dyDescent="0.3">
      <c r="A4" s="132"/>
      <c r="B4" s="126"/>
      <c r="C4" s="126"/>
      <c r="D4" s="126"/>
      <c r="E4" s="96" t="s">
        <v>10</v>
      </c>
      <c r="F4" s="96"/>
      <c r="G4" s="96"/>
      <c r="H4" s="96"/>
      <c r="I4" s="96"/>
      <c r="J4" s="96"/>
      <c r="K4" s="97"/>
      <c r="L4" s="96" t="s">
        <v>10</v>
      </c>
      <c r="M4" s="96"/>
      <c r="N4" s="96"/>
      <c r="O4" s="96"/>
      <c r="P4" s="96"/>
      <c r="Q4" s="96"/>
      <c r="R4" s="97"/>
      <c r="S4" s="96" t="s">
        <v>10</v>
      </c>
      <c r="T4" s="96"/>
      <c r="U4" s="96"/>
      <c r="V4" s="96"/>
      <c r="W4" s="96"/>
      <c r="X4" s="96"/>
      <c r="Y4" s="97"/>
      <c r="Z4" s="96" t="s">
        <v>10</v>
      </c>
      <c r="AA4" s="96"/>
      <c r="AB4" s="96"/>
      <c r="AC4" s="96"/>
      <c r="AD4" s="96"/>
      <c r="AE4" s="96"/>
      <c r="AF4" s="97"/>
      <c r="AG4" s="96" t="s">
        <v>10</v>
      </c>
      <c r="AH4" s="96"/>
      <c r="AI4" s="96"/>
      <c r="AJ4" s="96"/>
      <c r="AK4" s="96"/>
      <c r="AL4" s="96"/>
      <c r="AM4" s="97"/>
      <c r="AN4" s="96" t="s">
        <v>10</v>
      </c>
      <c r="AO4" s="96"/>
      <c r="AP4" s="96"/>
      <c r="AQ4" s="96"/>
      <c r="AR4" s="96"/>
      <c r="AS4" s="96"/>
      <c r="AT4" s="97"/>
      <c r="AU4" s="126"/>
      <c r="AV4" s="120"/>
      <c r="AW4" s="129"/>
      <c r="AX4" s="129"/>
      <c r="AY4" s="120"/>
    </row>
    <row r="5" spans="1:51" s="9" customFormat="1" ht="102.75" customHeight="1" thickBot="1" x14ac:dyDescent="0.3">
      <c r="A5" s="133"/>
      <c r="B5" s="127"/>
      <c r="C5" s="127"/>
      <c r="D5" s="127"/>
      <c r="E5" s="16" t="s">
        <v>11</v>
      </c>
      <c r="F5" s="16" t="s">
        <v>12</v>
      </c>
      <c r="G5" s="16" t="s">
        <v>13</v>
      </c>
      <c r="H5" s="16" t="s">
        <v>14</v>
      </c>
      <c r="I5" s="16" t="s">
        <v>15</v>
      </c>
      <c r="J5" s="16" t="s">
        <v>16</v>
      </c>
      <c r="K5" s="16" t="s">
        <v>17</v>
      </c>
      <c r="L5" s="16" t="s">
        <v>11</v>
      </c>
      <c r="M5" s="16" t="s">
        <v>12</v>
      </c>
      <c r="N5" s="16" t="s">
        <v>13</v>
      </c>
      <c r="O5" s="16" t="s">
        <v>14</v>
      </c>
      <c r="P5" s="16" t="s">
        <v>15</v>
      </c>
      <c r="Q5" s="16" t="s">
        <v>16</v>
      </c>
      <c r="R5" s="16" t="s">
        <v>17</v>
      </c>
      <c r="S5" s="16" t="s">
        <v>11</v>
      </c>
      <c r="T5" s="16" t="s">
        <v>12</v>
      </c>
      <c r="U5" s="16" t="s">
        <v>13</v>
      </c>
      <c r="V5" s="16" t="s">
        <v>14</v>
      </c>
      <c r="W5" s="16" t="s">
        <v>15</v>
      </c>
      <c r="X5" s="16" t="s">
        <v>16</v>
      </c>
      <c r="Y5" s="16" t="s">
        <v>17</v>
      </c>
      <c r="Z5" s="16" t="s">
        <v>11</v>
      </c>
      <c r="AA5" s="16" t="s">
        <v>12</v>
      </c>
      <c r="AB5" s="16" t="s">
        <v>13</v>
      </c>
      <c r="AC5" s="16" t="s">
        <v>14</v>
      </c>
      <c r="AD5" s="16" t="s">
        <v>15</v>
      </c>
      <c r="AE5" s="16" t="s">
        <v>16</v>
      </c>
      <c r="AF5" s="16" t="s">
        <v>17</v>
      </c>
      <c r="AG5" s="16" t="s">
        <v>11</v>
      </c>
      <c r="AH5" s="16" t="s">
        <v>12</v>
      </c>
      <c r="AI5" s="16" t="s">
        <v>13</v>
      </c>
      <c r="AJ5" s="16" t="s">
        <v>14</v>
      </c>
      <c r="AK5" s="16" t="s">
        <v>15</v>
      </c>
      <c r="AL5" s="16" t="s">
        <v>16</v>
      </c>
      <c r="AM5" s="16" t="s">
        <v>17</v>
      </c>
      <c r="AN5" s="16" t="s">
        <v>11</v>
      </c>
      <c r="AO5" s="16" t="s">
        <v>12</v>
      </c>
      <c r="AP5" s="16" t="s">
        <v>13</v>
      </c>
      <c r="AQ5" s="16" t="s">
        <v>14</v>
      </c>
      <c r="AR5" s="16" t="s">
        <v>15</v>
      </c>
      <c r="AS5" s="16" t="s">
        <v>16</v>
      </c>
      <c r="AT5" s="16" t="s">
        <v>17</v>
      </c>
      <c r="AU5" s="127"/>
      <c r="AV5" s="121"/>
      <c r="AW5" s="130"/>
      <c r="AX5" s="130"/>
      <c r="AY5" s="121"/>
    </row>
    <row r="6" spans="1:51" s="20" customFormat="1" ht="36.75" customHeight="1" thickBot="1" x14ac:dyDescent="0.3">
      <c r="A6" s="113"/>
      <c r="B6" s="114"/>
      <c r="C6" s="114"/>
      <c r="D6" s="114"/>
      <c r="E6" s="17">
        <f>E7</f>
        <v>0</v>
      </c>
      <c r="F6" s="17">
        <f t="shared" ref="F6:G6" si="0">F7</f>
        <v>0</v>
      </c>
      <c r="G6" s="17">
        <f t="shared" si="0"/>
        <v>0</v>
      </c>
      <c r="H6" s="17"/>
      <c r="I6" s="17">
        <f t="shared" ref="I6" si="1">I7</f>
        <v>0</v>
      </c>
      <c r="J6" s="17"/>
      <c r="K6" s="17">
        <f t="shared" ref="K6" si="2">K7</f>
        <v>0</v>
      </c>
      <c r="L6" s="17">
        <f>L7</f>
        <v>0</v>
      </c>
      <c r="M6" s="17">
        <f t="shared" ref="M6:N6" si="3">M7</f>
        <v>0</v>
      </c>
      <c r="N6" s="17">
        <f t="shared" si="3"/>
        <v>0</v>
      </c>
      <c r="O6" s="17"/>
      <c r="P6" s="17">
        <f t="shared" ref="P6" si="4">P7</f>
        <v>0</v>
      </c>
      <c r="Q6" s="17"/>
      <c r="R6" s="17">
        <f t="shared" ref="R6" si="5">R7</f>
        <v>0</v>
      </c>
      <c r="S6" s="17">
        <f>S7</f>
        <v>0</v>
      </c>
      <c r="T6" s="17">
        <f t="shared" ref="T6:U6" si="6">T7</f>
        <v>0</v>
      </c>
      <c r="U6" s="17">
        <f t="shared" si="6"/>
        <v>0</v>
      </c>
      <c r="V6" s="17"/>
      <c r="W6" s="17">
        <f t="shared" ref="W6" si="7">W7</f>
        <v>0</v>
      </c>
      <c r="X6" s="17"/>
      <c r="Y6" s="17">
        <f t="shared" ref="Y6" si="8">Y7</f>
        <v>0</v>
      </c>
      <c r="Z6" s="17">
        <f>Z7</f>
        <v>0</v>
      </c>
      <c r="AA6" s="17">
        <f t="shared" ref="AA6:AB6" si="9">AA7</f>
        <v>0</v>
      </c>
      <c r="AB6" s="17">
        <f t="shared" si="9"/>
        <v>0</v>
      </c>
      <c r="AC6" s="17"/>
      <c r="AD6" s="17">
        <f t="shared" ref="AD6" si="10">AD7</f>
        <v>0</v>
      </c>
      <c r="AE6" s="17"/>
      <c r="AF6" s="17">
        <f t="shared" ref="AF6" si="11">AF7</f>
        <v>0</v>
      </c>
      <c r="AG6" s="17">
        <f>AG7</f>
        <v>0</v>
      </c>
      <c r="AH6" s="17">
        <f t="shared" ref="AH6:AI6" si="12">AH7</f>
        <v>0</v>
      </c>
      <c r="AI6" s="17">
        <f t="shared" si="12"/>
        <v>0</v>
      </c>
      <c r="AJ6" s="17"/>
      <c r="AK6" s="17">
        <f t="shared" ref="AK6" si="13">AK7</f>
        <v>0</v>
      </c>
      <c r="AL6" s="17"/>
      <c r="AM6" s="17">
        <f t="shared" ref="AM6" si="14">AM7</f>
        <v>0</v>
      </c>
      <c r="AN6" s="17">
        <f>AN7</f>
        <v>0</v>
      </c>
      <c r="AO6" s="17">
        <f t="shared" ref="AO6:AP6" si="15">AO7</f>
        <v>0</v>
      </c>
      <c r="AP6" s="17">
        <f t="shared" si="15"/>
        <v>0</v>
      </c>
      <c r="AQ6" s="17"/>
      <c r="AR6" s="17">
        <f t="shared" ref="AR6" si="16">AR7</f>
        <v>0</v>
      </c>
      <c r="AS6" s="17"/>
      <c r="AT6" s="17">
        <f t="shared" ref="AT6:AU6" si="17">AT7</f>
        <v>0</v>
      </c>
      <c r="AU6" s="17">
        <f t="shared" si="17"/>
        <v>0</v>
      </c>
      <c r="AV6" s="18"/>
      <c r="AW6" s="18"/>
      <c r="AX6" s="17"/>
      <c r="AY6" s="19"/>
    </row>
    <row r="7" spans="1:51" s="8" customFormat="1" ht="52.5" customHeight="1" thickBot="1" x14ac:dyDescent="0.45">
      <c r="A7" s="115" t="s">
        <v>29</v>
      </c>
      <c r="B7" s="116"/>
      <c r="C7" s="116"/>
      <c r="D7" s="116"/>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2"/>
      <c r="AW7" s="22"/>
      <c r="AX7" s="22"/>
      <c r="AY7" s="22"/>
    </row>
    <row r="8" spans="1:51" s="2" customFormat="1" ht="31.5" customHeight="1" x14ac:dyDescent="0.4">
      <c r="A8" s="117" t="s">
        <v>30</v>
      </c>
      <c r="B8" s="118"/>
      <c r="C8" s="118"/>
      <c r="D8" s="118"/>
      <c r="E8" s="118"/>
      <c r="F8" s="118"/>
      <c r="G8" s="118"/>
      <c r="H8" s="118"/>
      <c r="I8" s="118"/>
      <c r="J8" s="118"/>
      <c r="K8" s="118"/>
      <c r="L8" s="118"/>
      <c r="M8" s="118"/>
      <c r="N8" s="118"/>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row>
    <row r="9" spans="1:51" s="9" customFormat="1" ht="161.1" customHeight="1" x14ac:dyDescent="0.25">
      <c r="A9" s="25" t="s">
        <v>31</v>
      </c>
      <c r="B9" s="26" t="s">
        <v>32</v>
      </c>
      <c r="C9" s="27" t="s">
        <v>19</v>
      </c>
      <c r="D9" s="28"/>
      <c r="E9" s="29"/>
      <c r="F9" s="28"/>
      <c r="G9" s="30"/>
      <c r="H9" s="28"/>
      <c r="I9" s="28"/>
      <c r="J9" s="28"/>
      <c r="K9" s="31"/>
      <c r="L9" s="28"/>
      <c r="M9" s="28"/>
      <c r="N9" s="28"/>
      <c r="O9" s="28"/>
      <c r="P9" s="28"/>
      <c r="Q9" s="28"/>
      <c r="R9" s="31"/>
      <c r="S9" s="31"/>
      <c r="T9" s="31"/>
      <c r="U9" s="31"/>
      <c r="V9" s="31"/>
      <c r="W9" s="31"/>
      <c r="X9" s="31"/>
      <c r="Y9" s="31"/>
      <c r="Z9" s="32"/>
      <c r="AA9" s="32"/>
      <c r="AB9" s="32"/>
      <c r="AC9" s="32"/>
      <c r="AD9" s="32"/>
      <c r="AE9" s="32"/>
      <c r="AF9" s="31"/>
      <c r="AG9" s="31">
        <v>6100</v>
      </c>
      <c r="AH9" s="31"/>
      <c r="AI9" s="31"/>
      <c r="AJ9" s="31"/>
      <c r="AK9" s="31"/>
      <c r="AL9" s="31"/>
      <c r="AM9" s="31">
        <v>6100</v>
      </c>
      <c r="AN9" s="28">
        <v>24400</v>
      </c>
      <c r="AO9" s="28"/>
      <c r="AP9" s="28"/>
      <c r="AQ9" s="28"/>
      <c r="AR9" s="28"/>
      <c r="AS9" s="28"/>
      <c r="AT9" s="31">
        <v>24400</v>
      </c>
      <c r="AU9" s="33">
        <v>30500</v>
      </c>
      <c r="AV9" s="34" t="s">
        <v>33</v>
      </c>
      <c r="AW9" s="23">
        <v>2026</v>
      </c>
      <c r="AX9" s="23">
        <v>2027</v>
      </c>
      <c r="AY9" s="24" t="s">
        <v>20</v>
      </c>
    </row>
  </sheetData>
  <mergeCells count="26">
    <mergeCell ref="A1:AY1"/>
    <mergeCell ref="A2:AY2"/>
    <mergeCell ref="A3:A5"/>
    <mergeCell ref="B3:B5"/>
    <mergeCell ref="C3:C5"/>
    <mergeCell ref="D3:D5"/>
    <mergeCell ref="E3:K3"/>
    <mergeCell ref="L3:R3"/>
    <mergeCell ref="S3:Y3"/>
    <mergeCell ref="Z3:AF3"/>
    <mergeCell ref="A6:D6"/>
    <mergeCell ref="A7:D7"/>
    <mergeCell ref="A8:AY8"/>
    <mergeCell ref="AY3:AY5"/>
    <mergeCell ref="E4:K4"/>
    <mergeCell ref="L4:R4"/>
    <mergeCell ref="S4:Y4"/>
    <mergeCell ref="Z4:AF4"/>
    <mergeCell ref="AG4:AM4"/>
    <mergeCell ref="AN4:AT4"/>
    <mergeCell ref="AG3:AM3"/>
    <mergeCell ref="AN3:AT3"/>
    <mergeCell ref="AU3:AU5"/>
    <mergeCell ref="AV3:AV5"/>
    <mergeCell ref="AW3:AW5"/>
    <mergeCell ref="AX3:AX5"/>
  </mergeCells>
  <pageMargins left="0.7" right="0.7" top="0.75" bottom="0.75" header="0.3" footer="0.3"/>
  <pageSetup paperSize="8"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1.VTP</vt:lpstr>
      <vt:lpstr>2.VTP</vt:lpstr>
      <vt:lpstr>3.VTP</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Jevgēnijs Duboks</dc:creator>
  <cp:lastModifiedBy>Elizabete Anna Kurpniece</cp:lastModifiedBy>
  <cp:lastPrinted>2026-09-25T05:55:19Z</cp:lastPrinted>
  <dcterms:created xsi:type="dcterms:W3CDTF">2026-01-14T11:47:39Z</dcterms:created>
  <dcterms:modified xsi:type="dcterms:W3CDTF">2026-09-25T06:03:02Z</dcterms:modified>
</cp:coreProperties>
</file>