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/>
  </bookViews>
  <sheets>
    <sheet name="Lap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" i="2" l="1"/>
  <c r="AL12" i="2" s="1"/>
  <c r="AL11" i="2" s="1"/>
  <c r="U12" i="2"/>
  <c r="M12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K11" i="2"/>
  <c r="J11" i="2"/>
  <c r="H11" i="2"/>
  <c r="G11" i="2"/>
  <c r="F11" i="2"/>
  <c r="AK11" i="2" l="1"/>
</calcChain>
</file>

<file path=xl/sharedStrings.xml><?xml version="1.0" encoding="utf-8"?>
<sst xmlns="http://schemas.openxmlformats.org/spreadsheetml/2006/main" count="60" uniqueCount="38">
  <si>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</si>
  <si>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</si>
  <si>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</si>
  <si>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</si>
  <si>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</si>
  <si>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</si>
  <si>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</si>
  <si>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</si>
  <si>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</si>
  <si>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</si>
  <si>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</si>
  <si>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</si>
  <si>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</si>
  <si>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</si>
  <si>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</si>
  <si>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</si>
  <si>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</si>
  <si>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</si>
  <si>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</si>
  <si>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</si>
  <si>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</si>
  <si>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</si>
  <si>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</si>
  <si>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</si>
  <si>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</si>
  <si>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Svarīgi</t>
  </si>
  <si>
    <t>"Ogres novada investīciju plāns 2018.-2020. gadam"</t>
  </si>
  <si>
    <t>3. ilgtermiņa prioritāte - VIDI SAUDZĒJOŠA INFRASTRUKTŪRA</t>
  </si>
  <si>
    <t>2. VTP Mūsdienu prasībām atbilstoša infrastruktūra</t>
  </si>
  <si>
    <t>2021.-2022.</t>
  </si>
  <si>
    <t>3.2.191.</t>
  </si>
  <si>
    <t>Ceļa pārbūve “Dubkalnu ezera meži</t>
  </si>
  <si>
    <t>2.1.1. Uzlabot Ogres novada teritoriju savstarpēju sasniedzamību</t>
  </si>
  <si>
    <t>04.510010 Ceļu būvniecībai un remontiem</t>
  </si>
  <si>
    <t xml:space="preserve">Attīstības un plānošanas nodaļa </t>
  </si>
  <si>
    <t xml:space="preserve">Projekta īstenošanas rezultātā tiks izbūvēts ceļš, kas nodrošinās piekļuvi Smiltāju kapiem no valsts reģionālā autoceļa P5 Ulbroka-Ogre (garums – 900 m). Projekts īstenojams 2021.-2022.gadu periodā. 
Nepieciešamā finansējuma apmērs – EUR 900 000:
– 2021. gadā – EUR 270 000 (EUR 40 500 – pašvaldības budžeta līdzekļi, EUR 229 500 – aizņēmums);
</t>
  </si>
  <si>
    <t>1.pielikums 
Ogres novada pašvaldības domes
30.09.2021. ārkārtas sēdes lēmumam (protokols Nr.10; 1.)</t>
  </si>
  <si>
    <t>(Ogres novada pašvaldības domes 30.09.2021. ārkārtas sēdes lēmuma (protokols Nr.10; 1.) 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</si>
</sst>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</numFmts>
  <fonts count="11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i/>
      <sz val="10"/>
      <color indexed="12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57">
    <xf numFmtId="0" fontId="0" fillId="0" borderId="0" xfId="0"/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vertical="top" wrapText="1"/>
    </xf>
    <xf numFmtId="168" fontId="2" fillId="0" borderId="1" xfId="0" applyNumberFormat="1" applyFont="1" applyBorder="1" applyAlignment="1">
      <alignment horizontal="center" vertical="center" textRotation="90" wrapText="1"/>
    </xf>
    <xf numFmtId="165" fontId="6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2" applyNumberForma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8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lef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165" fontId="2" fillId="3" borderId="7" xfId="1" applyNumberFormat="1" applyFont="1" applyFill="1" applyBorder="1" applyAlignment="1" applyProtection="1">
      <alignment horizontal="center" vertical="center" wrapText="1"/>
    </xf>
    <xf numFmtId="3" fontId="2" fillId="3" borderId="7" xfId="1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/>
    </xf>
    <xf numFmtId="165" fontId="2" fillId="0" borderId="0" xfId="2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 wrapText="1"/>
    </xf>
    <xf numFmtId="3" fontId="8" fillId="0" borderId="7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0" fillId="0" borderId="0" xfId="0" applyAlignment="1"/>
    <xf numFmtId="166" fontId="2" fillId="0" borderId="5" xfId="0" applyNumberFormat="1" applyFont="1" applyBorder="1" applyAlignment="1">
      <alignment horizontal="center" vertical="center" wrapText="1"/>
    </xf>
    <xf numFmtId="166" fontId="2" fillId="0" borderId="1" xfId="2" applyNumberForma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165" fontId="5" fillId="0" borderId="2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5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"/>
  <sheetViews>
    <sheetView tabSelected="1" zoomScale="55" zoomScaleNormal="55" workbookViewId="0">
      <selection activeCell="R20" sqref="R20"/>
    </sheetView>
  </sheetViews>
  <sheetFormatPr defaultRowHeight="26.25" x14ac:dyDescent="0.4"/>
  <cols>
    <col min="6" max="29" width="9.140625" customWidth="1"/>
    <col min="39" max="39" width="18.78515625" customWidth="1"/>
  </cols>
  <sheetData>
    <row r="1" spans="1:43" ht="60" customHeight="1" x14ac:dyDescent="0.4">
      <c r="A1" s="40" t="s">
        <v>36</v>
      </c>
      <c r="B1" s="41"/>
      <c r="C1" s="41"/>
      <c r="D1" s="41"/>
      <c r="E1" s="41"/>
      <c r="F1" s="41"/>
      <c r="G1" s="41"/>
      <c r="H1" s="41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spans="1:43" s="1" customFormat="1" ht="12.75" customHeight="1" x14ac:dyDescent="0.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2"/>
    </row>
    <row r="3" spans="1:43" s="1" customFormat="1" ht="16.5" customHeight="1" x14ac:dyDescent="0.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2"/>
    </row>
    <row r="4" spans="1:43" s="1" customFormat="1" ht="43.5" customHeight="1" x14ac:dyDescent="0.4">
      <c r="A4" s="55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6"/>
      <c r="AO4" s="56"/>
      <c r="AP4" s="56"/>
      <c r="AQ4" s="2"/>
    </row>
    <row r="5" spans="1:43" s="1" customFormat="1" ht="43.5" customHeight="1" x14ac:dyDescent="0.4">
      <c r="A5" s="55" t="s">
        <v>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3"/>
      <c r="AO5" s="3"/>
      <c r="AP5" s="3"/>
      <c r="AQ5" s="2"/>
    </row>
    <row r="6" spans="1:43" s="1" customFormat="1" ht="12.75" customHeight="1" x14ac:dyDescent="0.4">
      <c r="A6" s="52" t="s">
        <v>0</v>
      </c>
      <c r="B6" s="45" t="s">
        <v>1</v>
      </c>
      <c r="C6" s="53" t="s">
        <v>2</v>
      </c>
      <c r="D6" s="53" t="s">
        <v>3</v>
      </c>
      <c r="E6" s="47" t="s">
        <v>4</v>
      </c>
      <c r="F6" s="48">
        <v>2018</v>
      </c>
      <c r="G6" s="48"/>
      <c r="H6" s="48"/>
      <c r="I6" s="48"/>
      <c r="J6" s="48"/>
      <c r="K6" s="48"/>
      <c r="L6" s="48"/>
      <c r="M6" s="48"/>
      <c r="N6" s="48">
        <v>2019</v>
      </c>
      <c r="O6" s="48"/>
      <c r="P6" s="48"/>
      <c r="Q6" s="48"/>
      <c r="R6" s="48"/>
      <c r="S6" s="48"/>
      <c r="T6" s="48"/>
      <c r="U6" s="48"/>
      <c r="V6" s="48">
        <v>2020</v>
      </c>
      <c r="W6" s="48"/>
      <c r="X6" s="48"/>
      <c r="Y6" s="48"/>
      <c r="Z6" s="48"/>
      <c r="AA6" s="48"/>
      <c r="AB6" s="48"/>
      <c r="AC6" s="48"/>
      <c r="AD6" s="48">
        <v>2021</v>
      </c>
      <c r="AE6" s="48"/>
      <c r="AF6" s="48"/>
      <c r="AG6" s="48"/>
      <c r="AH6" s="48"/>
      <c r="AI6" s="48"/>
      <c r="AJ6" s="48"/>
      <c r="AK6" s="48"/>
      <c r="AL6" s="49" t="s">
        <v>5</v>
      </c>
      <c r="AM6" s="50" t="s">
        <v>6</v>
      </c>
      <c r="AN6" s="51" t="s">
        <v>7</v>
      </c>
      <c r="AO6" s="45" t="s">
        <v>8</v>
      </c>
      <c r="AP6" s="46" t="s">
        <v>9</v>
      </c>
      <c r="AQ6" s="46" t="s">
        <v>10</v>
      </c>
    </row>
    <row r="7" spans="1:43" s="1" customFormat="1" ht="12.75" customHeight="1" x14ac:dyDescent="0.4">
      <c r="A7" s="52"/>
      <c r="B7" s="45"/>
      <c r="C7" s="53"/>
      <c r="D7" s="53"/>
      <c r="E7" s="47"/>
      <c r="F7" s="47" t="s">
        <v>11</v>
      </c>
      <c r="G7" s="47"/>
      <c r="H7" s="47"/>
      <c r="I7" s="47"/>
      <c r="J7" s="47"/>
      <c r="K7" s="47"/>
      <c r="L7" s="47"/>
      <c r="M7" s="47"/>
      <c r="N7" s="47" t="s">
        <v>11</v>
      </c>
      <c r="O7" s="47"/>
      <c r="P7" s="47"/>
      <c r="Q7" s="47"/>
      <c r="R7" s="47"/>
      <c r="S7" s="47"/>
      <c r="T7" s="47"/>
      <c r="U7" s="47"/>
      <c r="V7" s="47" t="s">
        <v>11</v>
      </c>
      <c r="W7" s="47"/>
      <c r="X7" s="47"/>
      <c r="Y7" s="47"/>
      <c r="Z7" s="47"/>
      <c r="AA7" s="47"/>
      <c r="AB7" s="47"/>
      <c r="AC7" s="47"/>
      <c r="AD7" s="47" t="s">
        <v>11</v>
      </c>
      <c r="AE7" s="47"/>
      <c r="AF7" s="47"/>
      <c r="AG7" s="47"/>
      <c r="AH7" s="47"/>
      <c r="AI7" s="47"/>
      <c r="AJ7" s="47"/>
      <c r="AK7" s="47"/>
      <c r="AL7" s="49"/>
      <c r="AM7" s="50"/>
      <c r="AN7" s="51"/>
      <c r="AO7" s="45"/>
      <c r="AP7" s="46"/>
      <c r="AQ7" s="46"/>
    </row>
    <row r="8" spans="1:43" s="1" customFormat="1" ht="15" customHeight="1" x14ac:dyDescent="0.4">
      <c r="A8" s="52"/>
      <c r="B8" s="45"/>
      <c r="C8" s="53"/>
      <c r="D8" s="53"/>
      <c r="E8" s="47"/>
      <c r="F8" s="43" t="s">
        <v>12</v>
      </c>
      <c r="G8" s="44" t="s">
        <v>13</v>
      </c>
      <c r="H8" s="36" t="s">
        <v>14</v>
      </c>
      <c r="I8" s="36" t="s">
        <v>15</v>
      </c>
      <c r="J8" s="36" t="s">
        <v>16</v>
      </c>
      <c r="K8" s="36" t="s">
        <v>17</v>
      </c>
      <c r="L8" s="36" t="s">
        <v>18</v>
      </c>
      <c r="M8" s="37" t="s">
        <v>19</v>
      </c>
      <c r="N8" s="43" t="s">
        <v>20</v>
      </c>
      <c r="O8" s="44" t="s">
        <v>21</v>
      </c>
      <c r="P8" s="36" t="s">
        <v>22</v>
      </c>
      <c r="Q8" s="36" t="s">
        <v>15</v>
      </c>
      <c r="R8" s="36" t="s">
        <v>23</v>
      </c>
      <c r="S8" s="36" t="s">
        <v>24</v>
      </c>
      <c r="T8" s="36" t="s">
        <v>18</v>
      </c>
      <c r="U8" s="37" t="s">
        <v>19</v>
      </c>
      <c r="V8" s="43" t="s">
        <v>20</v>
      </c>
      <c r="W8" s="44" t="s">
        <v>21</v>
      </c>
      <c r="X8" s="36" t="s">
        <v>22</v>
      </c>
      <c r="Y8" s="36" t="s">
        <v>15</v>
      </c>
      <c r="Z8" s="36" t="s">
        <v>23</v>
      </c>
      <c r="AA8" s="36" t="s">
        <v>24</v>
      </c>
      <c r="AB8" s="36" t="s">
        <v>18</v>
      </c>
      <c r="AC8" s="37" t="s">
        <v>19</v>
      </c>
      <c r="AD8" s="43" t="s">
        <v>20</v>
      </c>
      <c r="AE8" s="44" t="s">
        <v>21</v>
      </c>
      <c r="AF8" s="36" t="s">
        <v>22</v>
      </c>
      <c r="AG8" s="36" t="s">
        <v>15</v>
      </c>
      <c r="AH8" s="36" t="s">
        <v>23</v>
      </c>
      <c r="AI8" s="36" t="s">
        <v>24</v>
      </c>
      <c r="AJ8" s="36" t="s">
        <v>18</v>
      </c>
      <c r="AK8" s="37" t="s">
        <v>19</v>
      </c>
      <c r="AL8" s="49"/>
      <c r="AM8" s="50"/>
      <c r="AN8" s="51"/>
      <c r="AO8" s="45"/>
      <c r="AP8" s="46"/>
      <c r="AQ8" s="46"/>
    </row>
    <row r="9" spans="1:43" s="1" customFormat="1" ht="107.25" customHeight="1" x14ac:dyDescent="0.4">
      <c r="A9" s="52"/>
      <c r="B9" s="45"/>
      <c r="C9" s="53"/>
      <c r="D9" s="53"/>
      <c r="E9" s="47"/>
      <c r="F9" s="43"/>
      <c r="G9" s="44"/>
      <c r="H9" s="36"/>
      <c r="I9" s="36"/>
      <c r="J9" s="36"/>
      <c r="K9" s="36"/>
      <c r="L9" s="36"/>
      <c r="M9" s="37"/>
      <c r="N9" s="43"/>
      <c r="O9" s="44"/>
      <c r="P9" s="36"/>
      <c r="Q9" s="36"/>
      <c r="R9" s="36"/>
      <c r="S9" s="36"/>
      <c r="T9" s="36"/>
      <c r="U9" s="37"/>
      <c r="V9" s="43"/>
      <c r="W9" s="44"/>
      <c r="X9" s="36"/>
      <c r="Y9" s="36"/>
      <c r="Z9" s="36"/>
      <c r="AA9" s="36"/>
      <c r="AB9" s="36"/>
      <c r="AC9" s="37"/>
      <c r="AD9" s="43"/>
      <c r="AE9" s="44"/>
      <c r="AF9" s="36"/>
      <c r="AG9" s="36"/>
      <c r="AH9" s="36"/>
      <c r="AI9" s="36"/>
      <c r="AJ9" s="36"/>
      <c r="AK9" s="37"/>
      <c r="AL9" s="49"/>
      <c r="AM9" s="50"/>
      <c r="AN9" s="51"/>
      <c r="AO9" s="45"/>
      <c r="AP9" s="46"/>
      <c r="AQ9" s="46"/>
    </row>
    <row r="10" spans="1:43" s="1" customFormat="1" ht="33.950000000000003" customHeight="1" x14ac:dyDescent="0.4">
      <c r="A10" s="4"/>
      <c r="B10" s="5"/>
      <c r="C10" s="5"/>
      <c r="D10" s="5"/>
      <c r="E10" s="5"/>
      <c r="F10" s="6"/>
      <c r="G10" s="7"/>
      <c r="H10" s="6"/>
      <c r="I10" s="6"/>
      <c r="J10" s="6"/>
      <c r="K10" s="6"/>
      <c r="L10" s="6"/>
      <c r="M10" s="8"/>
      <c r="N10" s="6"/>
      <c r="O10" s="7"/>
      <c r="P10" s="6"/>
      <c r="Q10" s="6"/>
      <c r="R10" s="6"/>
      <c r="S10" s="6"/>
      <c r="T10" s="6"/>
      <c r="U10" s="8"/>
      <c r="V10" s="6"/>
      <c r="W10" s="7"/>
      <c r="X10" s="6"/>
      <c r="Y10" s="6"/>
      <c r="Z10" s="6"/>
      <c r="AA10" s="6"/>
      <c r="AB10" s="6"/>
      <c r="AC10" s="8"/>
      <c r="AD10" s="6"/>
      <c r="AE10" s="7"/>
      <c r="AF10" s="6"/>
      <c r="AG10" s="6"/>
      <c r="AH10" s="6"/>
      <c r="AI10" s="6"/>
      <c r="AJ10" s="6"/>
      <c r="AK10" s="8"/>
      <c r="AL10" s="8"/>
      <c r="AM10" s="9"/>
      <c r="AN10" s="10"/>
      <c r="AO10" s="11"/>
      <c r="AP10" s="12"/>
      <c r="AQ10" s="12"/>
    </row>
    <row r="11" spans="1:43" s="21" customFormat="1" ht="57.75" customHeight="1" x14ac:dyDescent="0.4">
      <c r="A11" s="13"/>
      <c r="B11" s="14" t="s">
        <v>28</v>
      </c>
      <c r="C11" s="15"/>
      <c r="D11" s="15"/>
      <c r="E11" s="16"/>
      <c r="F11" s="17">
        <f>SUM(F12:F167:F169,F171,F175)</f>
        <v>0</v>
      </c>
      <c r="G11" s="17">
        <f>SUM(G12:G167:G169,G171,G175)</f>
        <v>0</v>
      </c>
      <c r="H11" s="17">
        <f>SUM(H12:H167:H169,H171,H175)</f>
        <v>0</v>
      </c>
      <c r="I11" s="17"/>
      <c r="J11" s="17">
        <f>SUM(J12:J167:J169,J171,J175)</f>
        <v>0</v>
      </c>
      <c r="K11" s="17">
        <f>SUM(K12:K167:K169,K171,K175)</f>
        <v>0</v>
      </c>
      <c r="L11" s="17"/>
      <c r="M11" s="17">
        <f>SUM(M12:M167:M169,M171,M175)</f>
        <v>0</v>
      </c>
      <c r="N11" s="17">
        <f>SUM(N12:N167:N169,N171,N173,N176,N178,N180,N182,N184,N186,N188,N190,N192,N194,N197,N199,N203,N201,N204,N206,N249)</f>
        <v>0</v>
      </c>
      <c r="O11" s="17">
        <f>SUM(O12:O167:O169,O171,O173,O176,O178,O180,O182,O184,O186,O188,O190,O192,O194,O197,O199,O203,O201,O204,O206,O249)</f>
        <v>0</v>
      </c>
      <c r="P11" s="17">
        <f>SUM(P12:P167:P169,P171,P173,P176,P178,P180,P182,P184,P186,P188,P190,P192,P194,P197,P199,P203,P201,P204,P206,P249)</f>
        <v>0</v>
      </c>
      <c r="Q11" s="17">
        <f>SUM(Q12:Q167:Q169,Q171,Q173,Q176,Q178,Q180,Q182,Q184,Q186,Q188,Q190,Q192,Q194,Q197,Q199,Q203,Q201,Q204,Q206,Q249)</f>
        <v>0</v>
      </c>
      <c r="R11" s="17">
        <f>SUM(R12:R167:R169,R171,R173,R176,R178,R180,R182,R184,R186,R188,R190,R192,R194,R197,R199,R203,R201,R204,R206,R249)</f>
        <v>0</v>
      </c>
      <c r="S11" s="17">
        <f>SUM(S12:S167:S169,S171,S173,S176,S178,S180,S182,S184,S186,S188,S190,S192,S194,S197,S199,S203,S201,S204,S206,S249)</f>
        <v>0</v>
      </c>
      <c r="T11" s="17">
        <f>SUM(T12:T167:T169,T171,T173,T176,T178,T180,T182,T184,T186,T188,T190,T192,T194,T197,T199,T203,T201,T204,T206,T249)</f>
        <v>0</v>
      </c>
      <c r="U11" s="17">
        <f>SUM(U12:U167:U169,U171,U173,U176,U178,U180,U182,U184,U186,U188,U190,U192,U194,U197,U199,U203,U201,U204,U206,U249)</f>
        <v>0</v>
      </c>
      <c r="V11" s="17">
        <f>SUM(V12:V167:V169,V171,V173,V176,V178,V180,V182,V184,V186,V188,V190,V192,V194,V197,V199,V203,V201,V204,V206,V249)</f>
        <v>0</v>
      </c>
      <c r="W11" s="17">
        <f>SUM(W12:W167:W169,W171,W173,W176,W178,W180,W182,W184,W186,W188,W190,W192,W194,W197,W199,W203,W201,W204,W206,W249)</f>
        <v>0</v>
      </c>
      <c r="X11" s="17">
        <f>SUM(X12:X167:X169,X171,X173,X176,X178,X180,X182,X184,X186,X188,X190,X192,X194,X197,X199,X203,X201,X204,X206,X249)</f>
        <v>0</v>
      </c>
      <c r="Y11" s="17">
        <f>SUM(Y12:Y167:Y169,Y171,Y173,Y176,Y178,Y180,Y182,Y184,Y186,Y188,Y190,Y192,Y194,Y197,Y199,Y203,Y201,Y204,Y206,Y249)</f>
        <v>0</v>
      </c>
      <c r="Z11" s="17">
        <f>SUM(Z12:Z167:Z169,Z171,Z173,Z176,Z178,Z180,Z182,Z184,Z186,Z188,Z190,Z192,Z194,Z197,Z199,Z203,Z201,Z204,Z206,Z249)</f>
        <v>0</v>
      </c>
      <c r="AA11" s="17">
        <f>SUM(AA12:AA167:AA169,AA171,AA173,AA176,AA178,AA180,AA182,AA184,AA186,AA188,AA190,AA192,AA194,AA197,AA199,AA203,AA201,AA204,AA206,AA249)</f>
        <v>0</v>
      </c>
      <c r="AB11" s="17">
        <f>SUM(AB12:AB167:AB169,AB171,AB173,AB176,AB178,AB180,AB182,AB184,AB186,AB188,AB190,AB192,AB194,AB197,AB199,AB203,AB201,AB204,AB206,AB249)</f>
        <v>0</v>
      </c>
      <c r="AC11" s="17">
        <f>SUM(AC12:AC167:AC169,AC171,AC173,AC176,AC178,AC180,AC182,AC184,AC186,AC188,AC190,AC192,AC194,AC197,AC199,AC203,AC201,AC204,AC206,AC249)</f>
        <v>0</v>
      </c>
      <c r="AD11" s="17">
        <f>SUM(AD12:AD167:AD169,AD171,AD173,AD176,AD178,AD180,AD182,AD184,AD186,AD188,AD190,AD192,AD194,AD197,AD199,AD203,AD201,AD204,AD206,AD249)</f>
        <v>40500</v>
      </c>
      <c r="AE11" s="17">
        <f>SUM(AE12:AE167:AE169,AE171,AE173,AE176,AE178,AE180,AE182,AE184,AE186,AE188,AE190,AE192,AE194,AE197,AE199,AE203,AE201,AE204,AE206,AE249)</f>
        <v>229500</v>
      </c>
      <c r="AF11" s="17">
        <f>SUM(AF12:AF167:AF169,AF171,AF173,AF176,AF178,AF180,AF182,AF184,AF186,AF188,AF190,AF192,AF194,AF197,AF199,AF203,AF201,AF204,AF206,AF249)</f>
        <v>0</v>
      </c>
      <c r="AG11" s="17">
        <f>SUM(AG12:AG167:AG169,AG171,AG173,AG176,AG178,AG180,AG182,AG184,AG186,AG188,AG190,AG192,AG194,AG197,AG199,AG203,AG201,AG204,AG206,AG249)</f>
        <v>0</v>
      </c>
      <c r="AH11" s="17">
        <f>SUM(AH12:AH167:AH169,AH171,AH173,AH176,AH178,AH180,AH182,AH184,AH186,AH188,AH190,AH192,AH194,AH197,AH199,AH203,AH201,AH204,AH206,AH249)</f>
        <v>0</v>
      </c>
      <c r="AI11" s="17">
        <f>SUM(AI12:AI167:AI169,AI171,AI173,AI176,AI178,AI180,AI182,AI184,AI186,AI188,AI190,AI192,AI194,AI197,AI199,AI203,AI201,AI204,AI206,AI249)</f>
        <v>0</v>
      </c>
      <c r="AJ11" s="17">
        <f>SUM(AJ12:AJ167:AJ169,AJ171,AJ173,AJ176,AJ178,AJ180,AJ182,AJ184,AJ186,AJ188,AJ190,AJ192,AJ194,AJ197,AJ199,AJ203,AJ201,AJ204,AJ206,AJ249)</f>
        <v>0</v>
      </c>
      <c r="AK11" s="17">
        <f>SUM(AK12:AK167:AK169,AK171,AK173,AK176,AK178,AK180,AK182,AK184,AK186,AK188,AK190,AK192,AK194,AK197,AK199,AK203,AK201,AK204,AK206,AK208:AK240, AK242, AK244, AK246)</f>
        <v>270000</v>
      </c>
      <c r="AL11" s="17">
        <f>SUM(AL12:AL167:AL169,AL171,AL173,AL176,AL178,AL180,AL182,AL184,AL186,AL188,AL190,AL192,AL194,AL197,AL199,AL203,AL201,AL204,AL206,AL208:AL240, AL242, AL244, AL246)</f>
        <v>270000</v>
      </c>
      <c r="AM11" s="18"/>
      <c r="AN11" s="19"/>
      <c r="AO11" s="20"/>
      <c r="AP11" s="20"/>
      <c r="AQ11" s="20"/>
    </row>
    <row r="12" spans="1:43" s="28" customFormat="1" ht="234.75" customHeight="1" x14ac:dyDescent="0.4">
      <c r="A12" s="22" t="s">
        <v>30</v>
      </c>
      <c r="B12" s="23" t="s">
        <v>31</v>
      </c>
      <c r="C12" s="24" t="s">
        <v>32</v>
      </c>
      <c r="D12" s="23" t="s">
        <v>25</v>
      </c>
      <c r="E12" s="34" t="s">
        <v>33</v>
      </c>
      <c r="F12" s="25"/>
      <c r="G12" s="25"/>
      <c r="H12" s="25"/>
      <c r="I12" s="26"/>
      <c r="J12" s="25"/>
      <c r="K12" s="25"/>
      <c r="L12" s="25"/>
      <c r="M12" s="27">
        <f>F12+G12+H12+J12+K12</f>
        <v>0</v>
      </c>
      <c r="N12" s="25"/>
      <c r="O12" s="25"/>
      <c r="P12" s="25"/>
      <c r="Q12" s="26"/>
      <c r="R12" s="25"/>
      <c r="S12" s="25"/>
      <c r="T12" s="25"/>
      <c r="U12" s="27">
        <f>N12+O12+P12+R12+S12</f>
        <v>0</v>
      </c>
      <c r="W12" s="25"/>
      <c r="X12" s="25"/>
      <c r="Y12" s="26"/>
      <c r="Z12" s="25"/>
      <c r="AA12" s="25"/>
      <c r="AB12" s="25"/>
      <c r="AC12" s="27"/>
      <c r="AD12" s="29">
        <v>40500</v>
      </c>
      <c r="AE12" s="25">
        <v>229500</v>
      </c>
      <c r="AF12" s="25"/>
      <c r="AG12" s="26"/>
      <c r="AH12" s="25"/>
      <c r="AI12" s="25"/>
      <c r="AJ12" s="25"/>
      <c r="AK12" s="27">
        <f>SUM(AD12:AF12,AH12,AI12)</f>
        <v>270000</v>
      </c>
      <c r="AL12" s="30">
        <f>AK12</f>
        <v>270000</v>
      </c>
      <c r="AM12" s="35" t="s">
        <v>35</v>
      </c>
      <c r="AN12" s="32" t="s">
        <v>29</v>
      </c>
      <c r="AO12" s="31" t="s">
        <v>34</v>
      </c>
      <c r="AP12" s="33"/>
      <c r="AQ12" s="33"/>
    </row>
    <row r="13" spans="1:43" s="28" customFormat="1" ht="25.5" customHeight="1" x14ac:dyDescent="0.4">
      <c r="A13" s="38" t="s">
        <v>37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</row>
  </sheetData>
  <mergeCells count="58">
    <mergeCell ref="A2:AP2"/>
    <mergeCell ref="A3:AP3"/>
    <mergeCell ref="A4:AM4"/>
    <mergeCell ref="AN4:AP4"/>
    <mergeCell ref="A5:AM5"/>
    <mergeCell ref="F6:M6"/>
    <mergeCell ref="I8:I9"/>
    <mergeCell ref="J8:J9"/>
    <mergeCell ref="K8:K9"/>
    <mergeCell ref="L8:L9"/>
    <mergeCell ref="A6:A9"/>
    <mergeCell ref="B6:B9"/>
    <mergeCell ref="C6:C9"/>
    <mergeCell ref="D6:D9"/>
    <mergeCell ref="E6:E9"/>
    <mergeCell ref="AO6:AO9"/>
    <mergeCell ref="AP6:AP9"/>
    <mergeCell ref="AQ6:AQ9"/>
    <mergeCell ref="F7:M7"/>
    <mergeCell ref="N7:U7"/>
    <mergeCell ref="V7:AC7"/>
    <mergeCell ref="AD7:AK7"/>
    <mergeCell ref="F8:F9"/>
    <mergeCell ref="G8:G9"/>
    <mergeCell ref="H8:H9"/>
    <mergeCell ref="N6:U6"/>
    <mergeCell ref="V6:AC6"/>
    <mergeCell ref="AD6:AK6"/>
    <mergeCell ref="AL6:AL9"/>
    <mergeCell ref="AM6:AM9"/>
    <mergeCell ref="AN6:AN9"/>
    <mergeCell ref="AB8:AB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AI8:AI9"/>
    <mergeCell ref="AJ8:AJ9"/>
    <mergeCell ref="AK8:AK9"/>
    <mergeCell ref="A13:AQ13"/>
    <mergeCell ref="A1:AQ1"/>
    <mergeCell ref="AC8:AC9"/>
    <mergeCell ref="AD8:AD9"/>
    <mergeCell ref="AE8:AE9"/>
    <mergeCell ref="AF8:AF9"/>
    <mergeCell ref="AG8:AG9"/>
    <mergeCell ref="AH8:AH9"/>
    <mergeCell ref="W8:W9"/>
    <mergeCell ref="X8:X9"/>
    <mergeCell ref="Y8:Y9"/>
    <mergeCell ref="Z8:Z9"/>
    <mergeCell ref="AA8:AA9"/>
  </mergeCells>
  <dataValidations count="1">
    <dataValidation type="list" allowBlank="1" showErrorMessage="1" sqref="AP12:AQ12">
      <formula1>#REF!</formula1>
      <formula2>0</formula2>
    </dataValidation>
  </dataValidations>
  <pageMargins left="0.25" right="0.25" top="0.75" bottom="0.75" header="0.3" footer="0.3"/>
  <pageSetup paperSize="8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2021-09-30T08:42:41Z</cp:lastPrinted>
  <dcterms:created xsi:type="dcterms:W3CDTF">2021-05-27T18:03:04Z</dcterms:created>
  <dcterms:modified xsi:type="dcterms:W3CDTF">2021-09-30T08:42:43Z</dcterms:modified>
</cp:coreProperties>
</file>