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no_01.07.2021\"/>
    </mc:Choice>
  </mc:AlternateContent>
  <bookViews>
    <workbookView xWindow="0" yWindow="0" windowWidth="28800" windowHeight="12435" tabRatio="713"/>
  </bookViews>
  <sheets>
    <sheet name="Kopsavilkums pa funk.kat." sheetId="10" r:id="rId1"/>
  </sheets>
  <calcPr calcId="152511"/>
</workbook>
</file>

<file path=xl/calcChain.xml><?xml version="1.0" encoding="utf-8"?>
<calcChain xmlns="http://schemas.openxmlformats.org/spreadsheetml/2006/main">
  <c r="G9" i="10" l="1"/>
  <c r="J7" i="10" l="1"/>
  <c r="J8" i="10"/>
  <c r="J12" i="10"/>
  <c r="B27" i="10" l="1"/>
  <c r="B26" i="10" s="1"/>
  <c r="K26" i="10"/>
  <c r="J26" i="10"/>
  <c r="I26" i="10"/>
  <c r="H26" i="10"/>
  <c r="G26" i="10"/>
  <c r="F26" i="10"/>
  <c r="E26" i="10"/>
  <c r="D26" i="10"/>
  <c r="C26" i="10"/>
  <c r="B25" i="10"/>
  <c r="B24" i="10"/>
  <c r="B23" i="10"/>
  <c r="K22" i="10"/>
  <c r="J22" i="10"/>
  <c r="I22" i="10"/>
  <c r="H22" i="10"/>
  <c r="G22" i="10"/>
  <c r="F22" i="10"/>
  <c r="E22" i="10"/>
  <c r="D22" i="10"/>
  <c r="C22" i="10"/>
  <c r="B21" i="10"/>
  <c r="B20" i="10"/>
  <c r="K19" i="10"/>
  <c r="J19" i="10"/>
  <c r="I19" i="10"/>
  <c r="H19" i="10"/>
  <c r="G19" i="10"/>
  <c r="F19" i="10"/>
  <c r="E19" i="10"/>
  <c r="D19" i="10"/>
  <c r="C19" i="10"/>
  <c r="B18" i="10"/>
  <c r="B17" i="10" s="1"/>
  <c r="K17" i="10"/>
  <c r="J17" i="10"/>
  <c r="I17" i="10"/>
  <c r="H17" i="10"/>
  <c r="G17" i="10"/>
  <c r="F17" i="10"/>
  <c r="E17" i="10"/>
  <c r="D17" i="10"/>
  <c r="C17" i="10"/>
  <c r="B16" i="10"/>
  <c r="B15" i="10" s="1"/>
  <c r="K15" i="10"/>
  <c r="J15" i="10"/>
  <c r="I15" i="10"/>
  <c r="H15" i="10"/>
  <c r="G15" i="10"/>
  <c r="F15" i="10"/>
  <c r="E15" i="10"/>
  <c r="D15" i="10"/>
  <c r="C15" i="10"/>
  <c r="B14" i="10"/>
  <c r="B13" i="10"/>
  <c r="B12" i="10"/>
  <c r="B11" i="10"/>
  <c r="B10" i="10"/>
  <c r="K9" i="10"/>
  <c r="J9" i="10"/>
  <c r="I9" i="10"/>
  <c r="H9" i="10"/>
  <c r="F9" i="10"/>
  <c r="E9" i="10"/>
  <c r="D9" i="10"/>
  <c r="C9" i="10"/>
  <c r="B8" i="10"/>
  <c r="B7" i="10"/>
  <c r="K6" i="10"/>
  <c r="J6" i="10"/>
  <c r="I6" i="10"/>
  <c r="H6" i="10"/>
  <c r="G6" i="10"/>
  <c r="F6" i="10"/>
  <c r="E6" i="10"/>
  <c r="D6" i="10"/>
  <c r="C6" i="10"/>
  <c r="D28" i="10" l="1"/>
  <c r="H28" i="10"/>
  <c r="F28" i="10"/>
  <c r="K28" i="10"/>
  <c r="B22" i="10"/>
  <c r="J28" i="10"/>
  <c r="I28" i="10"/>
  <c r="B19" i="10"/>
  <c r="B9" i="10"/>
  <c r="B6" i="10"/>
  <c r="G28" i="10"/>
  <c r="E28" i="10"/>
  <c r="C28" i="10"/>
  <c r="B28" i="10" l="1"/>
</calcChain>
</file>

<file path=xl/sharedStrings.xml><?xml version="1.0" encoding="utf-8"?>
<sst xmlns="http://schemas.openxmlformats.org/spreadsheetml/2006/main" count="48" uniqueCount="48">
  <si>
    <t xml:space="preserve">  1100 Atalgojums</t>
  </si>
  <si>
    <t xml:space="preserve">  1200 Darba devēja valsts sociālās apdrošināšanas obligātās iemaksas, pabalsti un kompensācijas</t>
  </si>
  <si>
    <t xml:space="preserve">  2100 Mācību, darba un dienesta komandējumi, dienesta, darba braucieni</t>
  </si>
  <si>
    <t xml:space="preserve">  2200 Pakalpojumi</t>
  </si>
  <si>
    <t xml:space="preserve">  2300 Krājumi, materiāli, energoresursi, preces, biroja preces un inventārs, kurus neuzskaita kodā 5000</t>
  </si>
  <si>
    <t xml:space="preserve">  2400 Izdevumi periodikas iegādei</t>
  </si>
  <si>
    <t xml:space="preserve">  2500 Budžeta iestāžu nodokļu, nodevu un sankciju maksājumi</t>
  </si>
  <si>
    <t xml:space="preserve">  4300 Pārējie procentu maksājumi</t>
  </si>
  <si>
    <t xml:space="preserve">  5100 Nemateriālie ieguldījumi</t>
  </si>
  <si>
    <t xml:space="preserve">  5200 Pamatlīdzekļi, ieguldījumu īpašumi un bioloģiskie aktīvi</t>
  </si>
  <si>
    <t xml:space="preserve">  6400 Pārējie klasifikācijā neminētie maksājumi iedzīvotājiem natūrā un kompensācijas</t>
  </si>
  <si>
    <t xml:space="preserve">  7200 Pašvaldību transferti un uzturēšanas izdevumu transferti</t>
  </si>
  <si>
    <t xml:space="preserve">  3200 Subsīdijas un dotācijas komersantiem, biedrībām, nodibinājumiem un fiziskām personām</t>
  </si>
  <si>
    <t>Kopā:</t>
  </si>
  <si>
    <t xml:space="preserve">  6200 Pensijas un sociālie pabalsti naudā</t>
  </si>
  <si>
    <t xml:space="preserve">  6300 Sociālie pabalsti natūrā</t>
  </si>
  <si>
    <t>01.000</t>
  </si>
  <si>
    <t>03.000</t>
  </si>
  <si>
    <t>04.000</t>
  </si>
  <si>
    <t>05.000</t>
  </si>
  <si>
    <t>06.000</t>
  </si>
  <si>
    <t>07.000</t>
  </si>
  <si>
    <t>08.000</t>
  </si>
  <si>
    <t>09.000</t>
  </si>
  <si>
    <t>10.000</t>
  </si>
  <si>
    <t>Kopā pa visām fukcijām</t>
  </si>
  <si>
    <t>1000 Atlīdzība</t>
  </si>
  <si>
    <t>2000 preces un pakalpojumi</t>
  </si>
  <si>
    <t>3000 Subsīdijas un dotācijas</t>
  </si>
  <si>
    <t>4000 Procentu izdevumi</t>
  </si>
  <si>
    <t>5000 Pamatkapitāla veidošana</t>
  </si>
  <si>
    <t>6000 Sociālie pabalsti</t>
  </si>
  <si>
    <t>7000 Uzturēšanas izdevumu transferti</t>
  </si>
  <si>
    <t>Vispārējie valdības dienesti</t>
  </si>
  <si>
    <t>Sabiedriskā kārtība un drošība</t>
  </si>
  <si>
    <t>Ekonomiskā darbība</t>
  </si>
  <si>
    <t>Vides aizsardzība</t>
  </si>
  <si>
    <t>Pašvaldības teritoriju un mājokļu apsaimniekošana</t>
  </si>
  <si>
    <t>Veselība</t>
  </si>
  <si>
    <t>Atpūta, kultūra un reliģija</t>
  </si>
  <si>
    <t>Izglītība</t>
  </si>
  <si>
    <t>Sociālā aizsardzība</t>
  </si>
  <si>
    <t>Pozīcija</t>
  </si>
  <si>
    <t>Pielikums pielikumam Nr. 2</t>
  </si>
  <si>
    <t>Pārvaldes vadītājs</t>
  </si>
  <si>
    <t xml:space="preserve">Lielvārdes pilsētas un pagastu pārvaldes 2021. gada budžeta izdevumi pa funkcionālajām kategorijām </t>
  </si>
  <si>
    <t>izmaiņas kopā:</t>
  </si>
  <si>
    <t>Budžeta grozījumi uz 01.10.2021.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</si>
</sst>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b/>
      <sz val="8"/>
      <color indexed="8"/>
      <name val="Times New Roman"/>
      <family val="1"/>
      <charset val="186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9" fillId="0" borderId="0"/>
    <xf numFmtId="0" fontId="29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3" fontId="21" fillId="0" borderId="10" xfId="0" applyNumberFormat="1" applyFont="1" applyFill="1" applyBorder="1" applyAlignment="1" applyProtection="1">
      <alignment horizontal="right" wrapText="1"/>
    </xf>
    <xf numFmtId="0" fontId="0" fillId="0" borderId="10" xfId="0" applyBorder="1" applyAlignment="1">
      <alignment horizontal="center"/>
    </xf>
    <xf numFmtId="3" fontId="0" fillId="0" borderId="0" xfId="0" applyNumberFormat="1"/>
    <xf numFmtId="0" fontId="25" fillId="0" borderId="10" xfId="0" applyFont="1" applyBorder="1" applyAlignment="1">
      <alignment horizontal="right"/>
    </xf>
    <xf numFmtId="3" fontId="24" fillId="0" borderId="10" xfId="0" applyNumberFormat="1" applyFont="1" applyFill="1" applyBorder="1" applyAlignment="1" applyProtection="1">
      <alignment horizontal="right" wrapText="1"/>
    </xf>
    <xf numFmtId="0" fontId="0" fillId="0" borderId="10" xfId="0" applyBorder="1"/>
    <xf numFmtId="3" fontId="26" fillId="0" borderId="10" xfId="0" applyNumberFormat="1" applyFont="1" applyFill="1" applyBorder="1" applyAlignment="1">
      <alignment horizontal="center" wrapText="1"/>
    </xf>
    <xf numFmtId="0" fontId="16" fillId="0" borderId="10" xfId="0" applyFont="1" applyBorder="1" applyAlignment="1">
      <alignment horizontal="center"/>
    </xf>
    <xf numFmtId="0" fontId="21" fillId="0" borderId="10" xfId="0" applyNumberFormat="1" applyFont="1" applyFill="1" applyBorder="1" applyAlignment="1" applyProtection="1">
      <alignment horizontal="left" wrapText="1"/>
    </xf>
    <xf numFmtId="0" fontId="0" fillId="0" borderId="10" xfId="0" applyBorder="1" applyAlignment="1">
      <alignment horizontal="center" wrapText="1"/>
    </xf>
    <xf numFmtId="0" fontId="20" fillId="33" borderId="10" xfId="0" applyNumberFormat="1" applyFont="1" applyFill="1" applyBorder="1" applyAlignment="1" applyProtection="1">
      <alignment horizontal="center" wrapText="1"/>
    </xf>
    <xf numFmtId="3" fontId="22" fillId="33" borderId="10" xfId="0" applyNumberFormat="1" applyFont="1" applyFill="1" applyBorder="1" applyAlignment="1">
      <alignment horizontal="right"/>
    </xf>
    <xf numFmtId="3" fontId="18" fillId="33" borderId="10" xfId="0" applyNumberFormat="1" applyFont="1" applyFill="1" applyBorder="1" applyAlignment="1" applyProtection="1">
      <alignment horizontal="right" wrapText="1"/>
    </xf>
    <xf numFmtId="0" fontId="23" fillId="33" borderId="10" xfId="0" applyFont="1" applyFill="1" applyBorder="1" applyAlignment="1">
      <alignment horizontal="center" wrapText="1"/>
    </xf>
    <xf numFmtId="0" fontId="19" fillId="34" borderId="10" xfId="0" applyNumberFormat="1" applyFont="1" applyFill="1" applyBorder="1" applyAlignment="1" applyProtection="1">
      <alignment horizontal="right" wrapText="1"/>
    </xf>
    <xf numFmtId="3" fontId="18" fillId="34" borderId="10" xfId="0" applyNumberFormat="1" applyFont="1" applyFill="1" applyBorder="1" applyAlignment="1" applyProtection="1">
      <alignment horizontal="right" wrapText="1"/>
    </xf>
    <xf numFmtId="0" fontId="27" fillId="0" borderId="0" xfId="0" applyFont="1"/>
    <xf numFmtId="0" fontId="19" fillId="0" borderId="0" xfId="0" applyNumberFormat="1" applyFont="1" applyFill="1" applyBorder="1" applyAlignment="1" applyProtection="1">
      <alignment horizontal="right" wrapText="1"/>
    </xf>
    <xf numFmtId="0" fontId="0" fillId="33" borderId="0" xfId="0" applyFill="1"/>
    <xf numFmtId="3" fontId="30" fillId="0" borderId="11" xfId="0" applyNumberFormat="1" applyFont="1" applyFill="1" applyBorder="1" applyAlignment="1" applyProtection="1">
      <alignment horizontal="right" wrapText="1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right"/>
    </xf>
  </cellXfs>
  <cellStyles count="45">
    <cellStyle name="1. izcēlums" xfId="18" builtinId="29" customBuiltin="1"/>
    <cellStyle name="2. izcēlums" xfId="22" builtinId="33" customBuiltin="1"/>
    <cellStyle name="20% no 1. izcēluma" xfId="19" builtinId="30" customBuiltin="1"/>
    <cellStyle name="20% no 2. izcēluma" xfId="23" builtinId="34" customBuiltin="1"/>
    <cellStyle name="20% no 3. izcēluma" xfId="27" builtinId="38" customBuiltin="1"/>
    <cellStyle name="20% no 4. izcēluma" xfId="31" builtinId="42" customBuiltin="1"/>
    <cellStyle name="20% no 5. izcēluma" xfId="35" builtinId="46" customBuiltin="1"/>
    <cellStyle name="20% no 6. izcēluma" xfId="39" builtinId="50" customBuiltin="1"/>
    <cellStyle name="3. izcēlums " xfId="26" builtinId="37" customBuiltin="1"/>
    <cellStyle name="4. izcēlums" xfId="30" builtinId="41" customBuiltin="1"/>
    <cellStyle name="40% no 1. izcēluma" xfId="20" builtinId="31" customBuiltin="1"/>
    <cellStyle name="40% no 2. izcēluma" xfId="24" builtinId="35" customBuiltin="1"/>
    <cellStyle name="40% no 3. izcēluma" xfId="28" builtinId="39" customBuiltin="1"/>
    <cellStyle name="40% no 4. izcēluma" xfId="32" builtinId="43" customBuiltin="1"/>
    <cellStyle name="40% no 5. izcēluma" xfId="36" builtinId="47" customBuiltin="1"/>
    <cellStyle name="40% no 6. izcēluma" xfId="40" builtinId="51" customBuiltin="1"/>
    <cellStyle name="5. izcēlums" xfId="34" builtinId="45" customBuiltin="1"/>
    <cellStyle name="6. izcēlums" xfId="38" builtinId="49" customBuiltin="1"/>
    <cellStyle name="60% no 1. izcēluma" xfId="21" builtinId="32" customBuiltin="1"/>
    <cellStyle name="60% no 2. izcēluma" xfId="25" builtinId="36" customBuiltin="1"/>
    <cellStyle name="60% no 3. izcēluma" xfId="29" builtinId="40" customBuiltin="1"/>
    <cellStyle name="60% no 4. izcēluma" xfId="33" builtinId="44" customBuiltin="1"/>
    <cellStyle name="60% no 5. izcēluma" xfId="37" builtinId="48" customBuiltin="1"/>
    <cellStyle name="60% no 6. izcēluma" xfId="41" builtinId="52" customBuiltin="1"/>
    <cellStyle name="Aprēķināšana" xfId="11" builtinId="22" customBuiltin="1"/>
    <cellStyle name="Brīdinājuma teksts" xfId="14" builtinId="11" customBuiltin="1"/>
    <cellStyle name="Comma 2" xfId="44"/>
    <cellStyle name="Ievade" xfId="9" builtinId="20" customBuiltin="1"/>
    <cellStyle name="Izvade" xfId="10" builtinId="21" customBuiltin="1"/>
    <cellStyle name="Kopsumma" xfId="17" builtinId="25" customBuiltin="1"/>
    <cellStyle name="Labs" xfId="6" builtinId="26" customBuiltin="1"/>
    <cellStyle name="Neitrāls" xfId="8" builtinId="28" customBuiltin="1"/>
    <cellStyle name="Normal_2009.g plāns apst 3" xfId="42"/>
    <cellStyle name="Nosaukums" xfId="1" builtinId="15" customBuiltin="1"/>
    <cellStyle name="Parasts" xfId="0" builtinId="0"/>
    <cellStyle name="Parasts 2" xfId="43"/>
    <cellStyle name="Paskaidrojošs teksts" xfId="16" builtinId="53" customBuiltin="1"/>
    <cellStyle name="Pārbaudes šūna" xfId="13" builtinId="23" customBuiltin="1"/>
    <cellStyle name="Piezīme" xfId="15" builtinId="10" customBuiltin="1"/>
    <cellStyle name="Saistīta šūna" xfId="12" builtinId="24" customBuiltin="1"/>
    <cellStyle name="Slikts" xfId="7" builtinId="27" customBuiltin="1"/>
    <cellStyle name="Virsraksts 1" xfId="2" builtinId="16" customBuiltin="1"/>
    <cellStyle name="Virsraksts 2" xfId="3" builtinId="17" customBuiltin="1"/>
    <cellStyle name="Virsraksts 3" xfId="4" builtinId="18" customBuiltin="1"/>
    <cellStyle name="Virsraksts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workbookViewId="0">
      <selection activeCell="R4" sqref="R4"/>
    </sheetView>
  </sheetViews>
  <sheetFormatPr defaultRowHeight="15" x14ac:dyDescent="0.25"/>
  <cols>
    <col min="1" max="1" width="50.140625" customWidth="1"/>
    <col min="2" max="2" width="19.42578125" customWidth="1"/>
    <col min="3" max="3" width="15.28515625" customWidth="1"/>
    <col min="4" max="4" width="14.28515625" customWidth="1"/>
    <col min="5" max="5" width="11.28515625" customWidth="1"/>
    <col min="6" max="6" width="10.28515625" customWidth="1"/>
    <col min="7" max="7" width="11.85546875" customWidth="1"/>
    <col min="8" max="8" width="9.140625" customWidth="1"/>
    <col min="9" max="9" width="11.5703125" customWidth="1"/>
    <col min="10" max="10" width="11.42578125" customWidth="1"/>
    <col min="11" max="11" width="11.140625" customWidth="1"/>
    <col min="12" max="12" width="9.85546875" bestFit="1" customWidth="1"/>
  </cols>
  <sheetData>
    <row r="1" spans="1:11" x14ac:dyDescent="0.25">
      <c r="B1" s="17"/>
      <c r="C1" s="17"/>
      <c r="D1" s="17"/>
      <c r="E1" s="17"/>
      <c r="F1" s="17"/>
      <c r="G1" s="17"/>
      <c r="H1" s="17"/>
      <c r="I1" s="17"/>
      <c r="J1" s="17"/>
      <c r="K1" s="22" t="s">
        <v>43</v>
      </c>
    </row>
    <row r="2" spans="1:11" ht="15.75" x14ac:dyDescent="0.25">
      <c r="A2" s="21" t="s">
        <v>45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x14ac:dyDescent="0.25">
      <c r="A3" s="19" t="s">
        <v>47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75" x14ac:dyDescent="0.25">
      <c r="A4" s="6"/>
      <c r="B4" s="6"/>
      <c r="C4" s="7" t="s">
        <v>33</v>
      </c>
      <c r="D4" s="7" t="s">
        <v>34</v>
      </c>
      <c r="E4" s="7" t="s">
        <v>35</v>
      </c>
      <c r="F4" s="7" t="s">
        <v>36</v>
      </c>
      <c r="G4" s="7" t="s">
        <v>37</v>
      </c>
      <c r="H4" s="7" t="s">
        <v>38</v>
      </c>
      <c r="I4" s="7" t="s">
        <v>39</v>
      </c>
      <c r="J4" s="7" t="s">
        <v>40</v>
      </c>
      <c r="K4" s="7" t="s">
        <v>41</v>
      </c>
    </row>
    <row r="5" spans="1:11" ht="30" x14ac:dyDescent="0.25">
      <c r="A5" s="2" t="s">
        <v>42</v>
      </c>
      <c r="B5" s="10" t="s">
        <v>25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23</v>
      </c>
      <c r="K5" s="8" t="s">
        <v>24</v>
      </c>
    </row>
    <row r="6" spans="1:11" x14ac:dyDescent="0.25">
      <c r="A6" s="11" t="s">
        <v>26</v>
      </c>
      <c r="B6" s="12">
        <f>SUM(B7:B8)</f>
        <v>8032339</v>
      </c>
      <c r="C6" s="12">
        <f>SUM(C7:C8)</f>
        <v>668405</v>
      </c>
      <c r="D6" s="12">
        <f t="shared" ref="D6:K6" si="0">SUM(D7:D8)</f>
        <v>164244</v>
      </c>
      <c r="E6" s="12">
        <f t="shared" si="0"/>
        <v>91916</v>
      </c>
      <c r="F6" s="12">
        <f t="shared" si="0"/>
        <v>0</v>
      </c>
      <c r="G6" s="12">
        <f t="shared" si="0"/>
        <v>273368</v>
      </c>
      <c r="H6" s="12">
        <f t="shared" si="0"/>
        <v>18615</v>
      </c>
      <c r="I6" s="12">
        <f t="shared" si="0"/>
        <v>705215</v>
      </c>
      <c r="J6" s="12">
        <f t="shared" si="0"/>
        <v>5585965</v>
      </c>
      <c r="K6" s="12">
        <f t="shared" si="0"/>
        <v>524611</v>
      </c>
    </row>
    <row r="7" spans="1:11" x14ac:dyDescent="0.25">
      <c r="A7" s="9" t="s">
        <v>0</v>
      </c>
      <c r="B7" s="5">
        <f>SUM(C7:K7)</f>
        <v>6246520</v>
      </c>
      <c r="C7" s="1">
        <v>502551</v>
      </c>
      <c r="D7" s="1">
        <v>121135</v>
      </c>
      <c r="E7" s="1">
        <v>68817</v>
      </c>
      <c r="F7" s="1"/>
      <c r="G7" s="1">
        <v>206190</v>
      </c>
      <c r="H7" s="1">
        <v>14246</v>
      </c>
      <c r="I7" s="1">
        <v>545321</v>
      </c>
      <c r="J7" s="20">
        <f>4370771+12006</f>
        <v>4382777</v>
      </c>
      <c r="K7" s="1">
        <v>405483</v>
      </c>
    </row>
    <row r="8" spans="1:11" ht="26.25" x14ac:dyDescent="0.25">
      <c r="A8" s="9" t="s">
        <v>1</v>
      </c>
      <c r="B8" s="5">
        <f t="shared" ref="B8" si="1">SUM(C8:K8)</f>
        <v>1785819</v>
      </c>
      <c r="C8" s="1">
        <v>165854</v>
      </c>
      <c r="D8" s="1">
        <v>43109</v>
      </c>
      <c r="E8" s="1">
        <v>23099</v>
      </c>
      <c r="F8" s="1"/>
      <c r="G8" s="1">
        <v>67178</v>
      </c>
      <c r="H8" s="1">
        <v>4369</v>
      </c>
      <c r="I8" s="1">
        <v>159894</v>
      </c>
      <c r="J8" s="20">
        <f>1200356+2832</f>
        <v>1203188</v>
      </c>
      <c r="K8" s="1">
        <v>119128</v>
      </c>
    </row>
    <row r="9" spans="1:11" x14ac:dyDescent="0.25">
      <c r="A9" s="11" t="s">
        <v>27</v>
      </c>
      <c r="B9" s="13">
        <f>SUM(B10:B14)</f>
        <v>3213205</v>
      </c>
      <c r="C9" s="13">
        <f t="shared" ref="C9:I9" si="2">SUM(C10:C14)</f>
        <v>151809</v>
      </c>
      <c r="D9" s="13">
        <f t="shared" si="2"/>
        <v>40069</v>
      </c>
      <c r="E9" s="13">
        <f t="shared" si="2"/>
        <v>612157</v>
      </c>
      <c r="F9" s="13">
        <f t="shared" si="2"/>
        <v>8628</v>
      </c>
      <c r="G9" s="13">
        <f>SUM(G10:G14)</f>
        <v>410529</v>
      </c>
      <c r="H9" s="13">
        <f t="shared" si="2"/>
        <v>86081</v>
      </c>
      <c r="I9" s="13">
        <f t="shared" si="2"/>
        <v>372082</v>
      </c>
      <c r="J9" s="13">
        <f>SUM(J10:J14)</f>
        <v>1447611</v>
      </c>
      <c r="K9" s="13">
        <f t="shared" ref="K9" si="3">SUM(K10:K14)</f>
        <v>84239</v>
      </c>
    </row>
    <row r="10" spans="1:11" ht="26.25" x14ac:dyDescent="0.25">
      <c r="A10" s="9" t="s">
        <v>2</v>
      </c>
      <c r="B10" s="5">
        <f>SUM(C10:K10)</f>
        <v>83118</v>
      </c>
      <c r="C10" s="1">
        <v>510</v>
      </c>
      <c r="D10" s="1">
        <v>40</v>
      </c>
      <c r="E10" s="1">
        <v>92</v>
      </c>
      <c r="F10" s="1"/>
      <c r="G10" s="1">
        <v>80</v>
      </c>
      <c r="H10" s="1"/>
      <c r="I10" s="1">
        <v>1096</v>
      </c>
      <c r="J10" s="20">
        <v>80957</v>
      </c>
      <c r="K10" s="1">
        <v>343</v>
      </c>
    </row>
    <row r="11" spans="1:11" x14ac:dyDescent="0.25">
      <c r="A11" s="9" t="s">
        <v>3</v>
      </c>
      <c r="B11" s="5">
        <f t="shared" ref="B11:B14" si="4">SUM(C11:K11)</f>
        <v>2112193</v>
      </c>
      <c r="C11" s="1">
        <v>136831</v>
      </c>
      <c r="D11" s="1">
        <v>28277</v>
      </c>
      <c r="E11" s="1">
        <v>603459</v>
      </c>
      <c r="F11" s="1">
        <v>8628</v>
      </c>
      <c r="G11" s="1">
        <v>302363</v>
      </c>
      <c r="H11" s="1">
        <v>69915</v>
      </c>
      <c r="I11" s="1">
        <v>257606</v>
      </c>
      <c r="J11" s="20">
        <v>645250</v>
      </c>
      <c r="K11" s="1">
        <v>59864</v>
      </c>
    </row>
    <row r="12" spans="1:11" ht="26.25" x14ac:dyDescent="0.25">
      <c r="A12" s="9" t="s">
        <v>4</v>
      </c>
      <c r="B12" s="5">
        <f t="shared" si="4"/>
        <v>984609</v>
      </c>
      <c r="C12" s="1">
        <v>13666</v>
      </c>
      <c r="D12" s="1">
        <v>11252</v>
      </c>
      <c r="E12" s="1">
        <v>8514</v>
      </c>
      <c r="F12" s="1"/>
      <c r="G12" s="1">
        <v>96469</v>
      </c>
      <c r="H12" s="1">
        <v>12480</v>
      </c>
      <c r="I12" s="1">
        <v>104133</v>
      </c>
      <c r="J12" s="20">
        <f>712395+2183</f>
        <v>714578</v>
      </c>
      <c r="K12" s="1">
        <v>23517</v>
      </c>
    </row>
    <row r="13" spans="1:11" x14ac:dyDescent="0.25">
      <c r="A13" s="9" t="s">
        <v>5</v>
      </c>
      <c r="B13" s="5">
        <f t="shared" si="4"/>
        <v>6173</v>
      </c>
      <c r="C13" s="1">
        <v>111</v>
      </c>
      <c r="D13" s="1"/>
      <c r="E13" s="1"/>
      <c r="F13" s="1"/>
      <c r="G13" s="1"/>
      <c r="H13" s="1"/>
      <c r="I13" s="1">
        <v>4577</v>
      </c>
      <c r="J13" s="20">
        <v>1485</v>
      </c>
      <c r="K13" s="1"/>
    </row>
    <row r="14" spans="1:11" x14ac:dyDescent="0.25">
      <c r="A14" s="9" t="s">
        <v>6</v>
      </c>
      <c r="B14" s="5">
        <f t="shared" si="4"/>
        <v>27112</v>
      </c>
      <c r="C14" s="1">
        <v>691</v>
      </c>
      <c r="D14" s="1">
        <v>500</v>
      </c>
      <c r="E14" s="1">
        <v>92</v>
      </c>
      <c r="F14" s="1"/>
      <c r="G14" s="1">
        <v>11617</v>
      </c>
      <c r="H14" s="1">
        <v>3686</v>
      </c>
      <c r="I14" s="1">
        <v>4670</v>
      </c>
      <c r="J14" s="20">
        <v>5341</v>
      </c>
      <c r="K14" s="1">
        <v>515</v>
      </c>
    </row>
    <row r="15" spans="1:11" x14ac:dyDescent="0.25">
      <c r="A15" s="14" t="s">
        <v>28</v>
      </c>
      <c r="B15" s="13">
        <f>B16</f>
        <v>404521</v>
      </c>
      <c r="C15" s="13">
        <f t="shared" ref="C15:K15" si="5">C16</f>
        <v>0</v>
      </c>
      <c r="D15" s="13">
        <f t="shared" si="5"/>
        <v>0</v>
      </c>
      <c r="E15" s="13">
        <f t="shared" si="5"/>
        <v>3000</v>
      </c>
      <c r="F15" s="13">
        <f t="shared" si="5"/>
        <v>0</v>
      </c>
      <c r="G15" s="13">
        <f t="shared" si="5"/>
        <v>326038</v>
      </c>
      <c r="H15" s="13">
        <f t="shared" si="5"/>
        <v>0</v>
      </c>
      <c r="I15" s="13">
        <f t="shared" si="5"/>
        <v>37950</v>
      </c>
      <c r="J15" s="13">
        <f t="shared" si="5"/>
        <v>37533</v>
      </c>
      <c r="K15" s="13">
        <f t="shared" si="5"/>
        <v>0</v>
      </c>
    </row>
    <row r="16" spans="1:11" ht="26.25" x14ac:dyDescent="0.25">
      <c r="A16" s="9" t="s">
        <v>12</v>
      </c>
      <c r="B16" s="5">
        <f t="shared" ref="B16" si="6">SUM(C16:K16)</f>
        <v>404521</v>
      </c>
      <c r="C16" s="1"/>
      <c r="D16" s="1"/>
      <c r="E16" s="1">
        <v>3000</v>
      </c>
      <c r="F16" s="1"/>
      <c r="G16" s="1">
        <v>326038</v>
      </c>
      <c r="H16" s="1"/>
      <c r="I16" s="1">
        <v>37950</v>
      </c>
      <c r="J16" s="1">
        <v>37533</v>
      </c>
      <c r="K16" s="1"/>
    </row>
    <row r="17" spans="1:11" x14ac:dyDescent="0.25">
      <c r="A17" s="14" t="s">
        <v>29</v>
      </c>
      <c r="B17" s="13">
        <f>B18</f>
        <v>13699</v>
      </c>
      <c r="C17" s="13">
        <f t="shared" ref="C17:K17" si="7">C18</f>
        <v>13699</v>
      </c>
      <c r="D17" s="13">
        <f t="shared" si="7"/>
        <v>0</v>
      </c>
      <c r="E17" s="13">
        <f t="shared" si="7"/>
        <v>0</v>
      </c>
      <c r="F17" s="13">
        <f t="shared" si="7"/>
        <v>0</v>
      </c>
      <c r="G17" s="13">
        <f t="shared" si="7"/>
        <v>0</v>
      </c>
      <c r="H17" s="13">
        <f t="shared" si="7"/>
        <v>0</v>
      </c>
      <c r="I17" s="13">
        <f t="shared" si="7"/>
        <v>0</v>
      </c>
      <c r="J17" s="13">
        <f t="shared" si="7"/>
        <v>0</v>
      </c>
      <c r="K17" s="13">
        <f t="shared" si="7"/>
        <v>0</v>
      </c>
    </row>
    <row r="18" spans="1:11" x14ac:dyDescent="0.25">
      <c r="A18" s="9" t="s">
        <v>7</v>
      </c>
      <c r="B18" s="5">
        <f t="shared" ref="B18" si="8">SUM(C18:K18)</f>
        <v>13699</v>
      </c>
      <c r="C18" s="1">
        <v>13699</v>
      </c>
      <c r="D18" s="4"/>
      <c r="E18" s="4"/>
      <c r="F18" s="4"/>
      <c r="G18" s="4"/>
      <c r="H18" s="4"/>
      <c r="I18" s="4"/>
      <c r="J18" s="4"/>
      <c r="K18" s="4"/>
    </row>
    <row r="19" spans="1:11" x14ac:dyDescent="0.25">
      <c r="A19" s="14" t="s">
        <v>30</v>
      </c>
      <c r="B19" s="13">
        <f>SUM(B20:B21)</f>
        <v>5717163</v>
      </c>
      <c r="C19" s="13">
        <f t="shared" ref="C19:K19" si="9">SUM(C20:C21)</f>
        <v>0</v>
      </c>
      <c r="D19" s="13">
        <f t="shared" si="9"/>
        <v>0</v>
      </c>
      <c r="E19" s="13">
        <f t="shared" si="9"/>
        <v>2748499</v>
      </c>
      <c r="F19" s="13">
        <f t="shared" si="9"/>
        <v>9964</v>
      </c>
      <c r="G19" s="13">
        <f t="shared" si="9"/>
        <v>1255188</v>
      </c>
      <c r="H19" s="13">
        <f t="shared" si="9"/>
        <v>308349</v>
      </c>
      <c r="I19" s="13">
        <f t="shared" si="9"/>
        <v>190867</v>
      </c>
      <c r="J19" s="13">
        <f t="shared" si="9"/>
        <v>1204296</v>
      </c>
      <c r="K19" s="13">
        <f t="shared" si="9"/>
        <v>0</v>
      </c>
    </row>
    <row r="20" spans="1:11" x14ac:dyDescent="0.25">
      <c r="A20" s="9" t="s">
        <v>8</v>
      </c>
      <c r="B20" s="5">
        <f t="shared" ref="B20:B21" si="10">SUM(C20:K20)</f>
        <v>3270</v>
      </c>
      <c r="C20" s="1">
        <v>0</v>
      </c>
      <c r="D20" s="1"/>
      <c r="E20" s="1"/>
      <c r="F20" s="1"/>
      <c r="G20" s="1">
        <v>3000</v>
      </c>
      <c r="H20" s="1"/>
      <c r="I20" s="1"/>
      <c r="J20" s="20">
        <v>270</v>
      </c>
      <c r="K20" s="1"/>
    </row>
    <row r="21" spans="1:11" x14ac:dyDescent="0.25">
      <c r="A21" s="9" t="s">
        <v>9</v>
      </c>
      <c r="B21" s="5">
        <f t="shared" si="10"/>
        <v>5713893</v>
      </c>
      <c r="C21" s="1">
        <v>0</v>
      </c>
      <c r="D21" s="1"/>
      <c r="E21" s="1">
        <v>2748499</v>
      </c>
      <c r="F21" s="1">
        <v>9964</v>
      </c>
      <c r="G21" s="1">
        <v>1252188</v>
      </c>
      <c r="H21" s="1">
        <v>308349</v>
      </c>
      <c r="I21" s="1">
        <v>190867</v>
      </c>
      <c r="J21" s="20">
        <v>1204026</v>
      </c>
      <c r="K21" s="1"/>
    </row>
    <row r="22" spans="1:11" x14ac:dyDescent="0.25">
      <c r="A22" s="14" t="s">
        <v>31</v>
      </c>
      <c r="B22" s="13">
        <f>SUM(B23:B25)</f>
        <v>575147</v>
      </c>
      <c r="C22" s="13">
        <f t="shared" ref="C22:K22" si="11">SUM(C23:C25)</f>
        <v>1000</v>
      </c>
      <c r="D22" s="13">
        <f t="shared" si="11"/>
        <v>0</v>
      </c>
      <c r="E22" s="13">
        <f t="shared" si="11"/>
        <v>0</v>
      </c>
      <c r="F22" s="13">
        <f t="shared" si="11"/>
        <v>0</v>
      </c>
      <c r="G22" s="13">
        <f t="shared" si="11"/>
        <v>10000</v>
      </c>
      <c r="H22" s="13">
        <f t="shared" si="11"/>
        <v>0</v>
      </c>
      <c r="I22" s="13">
        <f t="shared" si="11"/>
        <v>5821</v>
      </c>
      <c r="J22" s="13">
        <f t="shared" si="11"/>
        <v>36600</v>
      </c>
      <c r="K22" s="13">
        <f t="shared" si="11"/>
        <v>521726</v>
      </c>
    </row>
    <row r="23" spans="1:11" x14ac:dyDescent="0.25">
      <c r="A23" s="9" t="s">
        <v>14</v>
      </c>
      <c r="B23" s="5">
        <f t="shared" ref="B23:B25" si="12">SUM(C23:K23)</f>
        <v>216742</v>
      </c>
      <c r="C23" s="1"/>
      <c r="D23" s="1"/>
      <c r="E23" s="1"/>
      <c r="F23" s="1"/>
      <c r="G23" s="1"/>
      <c r="H23" s="1"/>
      <c r="I23" s="1"/>
      <c r="J23" s="1"/>
      <c r="K23" s="1">
        <v>216742</v>
      </c>
    </row>
    <row r="24" spans="1:11" x14ac:dyDescent="0.25">
      <c r="A24" s="9" t="s">
        <v>15</v>
      </c>
      <c r="B24" s="5">
        <f t="shared" si="12"/>
        <v>42045</v>
      </c>
      <c r="C24" s="1"/>
      <c r="D24" s="1"/>
      <c r="E24" s="1"/>
      <c r="F24" s="1"/>
      <c r="G24" s="1"/>
      <c r="H24" s="1"/>
      <c r="I24" s="1"/>
      <c r="J24" s="1">
        <v>20000</v>
      </c>
      <c r="K24" s="1">
        <v>22045</v>
      </c>
    </row>
    <row r="25" spans="1:11" ht="26.25" x14ac:dyDescent="0.25">
      <c r="A25" s="9" t="s">
        <v>10</v>
      </c>
      <c r="B25" s="5">
        <f t="shared" si="12"/>
        <v>316360</v>
      </c>
      <c r="C25" s="1">
        <v>1000</v>
      </c>
      <c r="D25" s="1"/>
      <c r="E25" s="1"/>
      <c r="F25" s="1"/>
      <c r="G25" s="1">
        <v>10000</v>
      </c>
      <c r="H25" s="1"/>
      <c r="I25" s="1">
        <v>5821</v>
      </c>
      <c r="J25" s="1">
        <v>16600</v>
      </c>
      <c r="K25" s="1">
        <v>282939</v>
      </c>
    </row>
    <row r="26" spans="1:11" x14ac:dyDescent="0.25">
      <c r="A26" s="14" t="s">
        <v>32</v>
      </c>
      <c r="B26" s="13">
        <f>B27</f>
        <v>214886</v>
      </c>
      <c r="C26" s="13">
        <f t="shared" ref="C26:K26" si="13">C27</f>
        <v>168322</v>
      </c>
      <c r="D26" s="13">
        <f t="shared" si="13"/>
        <v>0</v>
      </c>
      <c r="E26" s="13">
        <f t="shared" si="13"/>
        <v>0</v>
      </c>
      <c r="F26" s="13">
        <f t="shared" si="13"/>
        <v>0</v>
      </c>
      <c r="G26" s="13">
        <f t="shared" si="13"/>
        <v>0</v>
      </c>
      <c r="H26" s="13">
        <f t="shared" si="13"/>
        <v>1481</v>
      </c>
      <c r="I26" s="13">
        <f t="shared" si="13"/>
        <v>0</v>
      </c>
      <c r="J26" s="13">
        <f t="shared" si="13"/>
        <v>0</v>
      </c>
      <c r="K26" s="13">
        <f t="shared" si="13"/>
        <v>45083</v>
      </c>
    </row>
    <row r="27" spans="1:11" x14ac:dyDescent="0.25">
      <c r="A27" s="9" t="s">
        <v>11</v>
      </c>
      <c r="B27" s="5">
        <f t="shared" ref="B27" si="14">SUM(C27:K27)</f>
        <v>214886</v>
      </c>
      <c r="C27" s="1">
        <v>168322</v>
      </c>
      <c r="D27" s="1"/>
      <c r="E27" s="1"/>
      <c r="F27" s="1"/>
      <c r="G27" s="1"/>
      <c r="H27" s="1">
        <v>1481</v>
      </c>
      <c r="I27" s="1"/>
      <c r="J27" s="1"/>
      <c r="K27" s="1">
        <v>45083</v>
      </c>
    </row>
    <row r="28" spans="1:11" x14ac:dyDescent="0.25">
      <c r="A28" s="15" t="s">
        <v>13</v>
      </c>
      <c r="B28" s="16">
        <f>B6+B9+B15+B17+B19+B22+B26</f>
        <v>18170960</v>
      </c>
      <c r="C28" s="16">
        <f t="shared" ref="C28:K28" si="15">C6+C9+C15+C17+C19+C22+C26</f>
        <v>1003235</v>
      </c>
      <c r="D28" s="16">
        <f t="shared" si="15"/>
        <v>204313</v>
      </c>
      <c r="E28" s="16">
        <f t="shared" si="15"/>
        <v>3455572</v>
      </c>
      <c r="F28" s="16">
        <f t="shared" si="15"/>
        <v>18592</v>
      </c>
      <c r="G28" s="16">
        <f t="shared" si="15"/>
        <v>2275123</v>
      </c>
      <c r="H28" s="16">
        <f t="shared" si="15"/>
        <v>414526</v>
      </c>
      <c r="I28" s="16">
        <f t="shared" si="15"/>
        <v>1311935</v>
      </c>
      <c r="J28" s="16">
        <f t="shared" si="15"/>
        <v>8312005</v>
      </c>
      <c r="K28" s="16">
        <f t="shared" si="15"/>
        <v>1175659</v>
      </c>
    </row>
    <row r="30" spans="1:11" hidden="1" x14ac:dyDescent="0.25">
      <c r="A30" s="18" t="s">
        <v>46</v>
      </c>
      <c r="B30" s="3">
        <v>741646</v>
      </c>
      <c r="C30" s="3">
        <v>-88260</v>
      </c>
      <c r="D30" s="3">
        <v>0</v>
      </c>
      <c r="E30" s="3">
        <v>-144746</v>
      </c>
      <c r="F30" s="3">
        <v>0</v>
      </c>
      <c r="G30" s="3">
        <v>-16285</v>
      </c>
      <c r="H30" s="3">
        <v>15323</v>
      </c>
      <c r="I30" s="3">
        <v>0</v>
      </c>
      <c r="J30" s="3">
        <v>991435</v>
      </c>
      <c r="K30" s="3">
        <v>-15821</v>
      </c>
    </row>
    <row r="32" spans="1:11" x14ac:dyDescent="0.25">
      <c r="A32" s="17" t="s">
        <v>44</v>
      </c>
    </row>
  </sheetData>
  <mergeCells count="1">
    <mergeCell ref="A2:K2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Kopsavilkums pa funk.kat.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Santa Hermane</cp:lastModifiedBy>
  <cp:lastPrinted>2021-10-14T10:26:18Z</cp:lastPrinted>
  <dcterms:created xsi:type="dcterms:W3CDTF">2021-07-07T12:28:31Z</dcterms:created>
  <dcterms:modified xsi:type="dcterms:W3CDTF">2021-10-14T10:26:36Z</dcterms:modified>
</cp:coreProperties>
</file>