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codeName="Ši_darbgramata"/>
  <mc:AlternateContent xmlns:mc="http://schemas.openxmlformats.org/markup-compatibility/2006">
    <mc:Choice Requires="x15">
      <x15ac:absPath xmlns:x15ac="http://schemas.microsoft.com/office/spreadsheetml/2010/11/ac" url="/Volumes/MY PASSPORT/darbs/2022/Marts/09_03/"/>
    </mc:Choice>
  </mc:AlternateContent>
  <xr:revisionPtr revIDLastSave="0" documentId="8_{4D5A120D-007F-A748-BBCA-8AD30726F1CB}" xr6:coauthVersionLast="37" xr6:coauthVersionMax="37" xr10:uidLastSave="{00000000-0000-0000-0000-000000000000}"/>
  <bookViews>
    <workbookView xWindow="0" yWindow="500" windowWidth="19420" windowHeight="10420" xr2:uid="{00000000-000D-0000-FFFF-FFFF00000000}"/>
  </bookViews>
  <sheets>
    <sheet name="Lapa1" sheetId="1" r:id="rId1"/>
  </sheets>
  <definedNames>
    <definedName name="_xlnm.Print_Area" localSheetId="0">Lapa1!$B$1:$J$62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V13" i="1"/>
  <c r="V15" i="1" s="1"/>
  <c r="U13" i="1"/>
  <c r="U15" i="1" s="1"/>
  <c r="M23" i="1"/>
  <c r="K23" i="1" s="1"/>
  <c r="N31" i="1"/>
  <c r="P14" i="1"/>
  <c r="U14" i="1" l="1"/>
  <c r="W14" i="1" s="1"/>
  <c r="W15" i="1" s="1"/>
  <c r="U16" i="1"/>
  <c r="V14" i="1"/>
  <c r="V16" i="1"/>
  <c r="X16" i="1" s="1"/>
  <c r="L23" i="1"/>
  <c r="J34" i="1"/>
  <c r="K34" i="1" s="1"/>
  <c r="W16" i="1" l="1"/>
  <c r="Y16" i="1" s="1"/>
  <c r="O35" i="1" s="1"/>
  <c r="X15" i="1"/>
  <c r="X14" i="1" s="1"/>
  <c r="Y14" i="1" s="1"/>
  <c r="O33" i="1" s="1"/>
  <c r="K33" i="1"/>
  <c r="Y15" i="1" l="1"/>
  <c r="O34" i="1" s="1"/>
  <c r="P31" i="1"/>
  <c r="Q34" i="1"/>
  <c r="Q35" i="1"/>
  <c r="Q33" i="1" l="1"/>
  <c r="B25" i="1" l="1"/>
  <c r="U65" i="1" l="1"/>
  <c r="AA65" i="1" l="1"/>
  <c r="Z65" i="1"/>
  <c r="T61" i="1" l="1"/>
  <c r="T62" i="1" l="1"/>
  <c r="T64" i="1"/>
  <c r="V36" i="1"/>
  <c r="T37" i="1" l="1"/>
  <c r="T36" i="1"/>
  <c r="T63" i="1" l="1"/>
  <c r="Z36" i="1"/>
  <c r="T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Liga Bernharde</author>
    <author>Vladimirs Ozoliņš</author>
  </authors>
  <commentList>
    <comment ref="E1" authorId="0" shapeId="0" xr:uid="{00000000-0006-0000-0000-000001000000}">
      <text>
        <r>
          <rPr>
            <b/>
            <sz val="9"/>
            <color indexed="81"/>
            <rFont val="Tahoma"/>
            <family val="2"/>
            <charset val="186"/>
          </rPr>
          <t xml:space="preserve">Norādīt iesnieguma adresātu - iznomātāju
</t>
        </r>
        <r>
          <rPr>
            <b/>
            <sz val="9"/>
            <color indexed="81"/>
            <rFont val="Tahoma"/>
            <family val="2"/>
          </rPr>
          <t>Piemēram:</t>
        </r>
        <r>
          <rPr>
            <sz val="9"/>
            <color indexed="81"/>
            <rFont val="Tahoma"/>
            <family val="2"/>
          </rPr>
          <t xml:space="preserve"> Rīgas domes Īpašuma departamentam</t>
        </r>
      </text>
    </comment>
    <comment ref="I6" authorId="0" shapeId="0" xr:uid="{00000000-0006-0000-0000-000002000000}">
      <text>
        <r>
          <rPr>
            <b/>
            <sz val="9"/>
            <color indexed="81"/>
            <rFont val="Tahoma"/>
            <family val="2"/>
          </rPr>
          <t xml:space="preserve">Iesnieguma datums </t>
        </r>
        <r>
          <rPr>
            <sz val="9"/>
            <color indexed="81"/>
            <rFont val="Tahoma"/>
            <family val="2"/>
            <charset val="186"/>
          </rPr>
          <t>Piemēram:</t>
        </r>
        <r>
          <rPr>
            <sz val="9"/>
            <color indexed="81"/>
            <rFont val="Tahoma"/>
            <family val="2"/>
          </rPr>
          <t xml:space="preserve"> 15.02.2018 (datums.mēnesis.gads)</t>
        </r>
      </text>
    </comment>
    <comment ref="E9" authorId="0" shapeId="0" xr:uid="{00000000-0006-0000-0000-000003000000}">
      <text>
        <r>
          <rPr>
            <b/>
            <sz val="9"/>
            <color indexed="81"/>
            <rFont val="Tahoma"/>
            <family val="2"/>
          </rPr>
          <t>Piemēram:</t>
        </r>
        <r>
          <rPr>
            <sz val="9"/>
            <color indexed="81"/>
            <rFont val="Tahoma"/>
            <family val="2"/>
          </rPr>
          <t xml:space="preserve"> Avotiņš SIA</t>
        </r>
      </text>
    </comment>
    <comment ref="E10" authorId="0" shapeId="0" xr:uid="{00000000-0006-0000-0000-000004000000}">
      <text>
        <r>
          <rPr>
            <b/>
            <sz val="9"/>
            <color indexed="81"/>
            <rFont val="Tahoma"/>
            <family val="2"/>
          </rPr>
          <t>Piemēram:</t>
        </r>
        <r>
          <rPr>
            <sz val="9"/>
            <color indexed="81"/>
            <rFont val="Tahoma"/>
            <family val="2"/>
          </rPr>
          <t xml:space="preserve"> 40001234567</t>
        </r>
      </text>
    </comment>
    <comment ref="E11" authorId="0" shapeId="0" xr:uid="{00000000-0006-0000-0000-000005000000}">
      <text>
        <r>
          <rPr>
            <b/>
            <sz val="9"/>
            <color indexed="81"/>
            <rFont val="Tahoma"/>
            <family val="2"/>
          </rPr>
          <t>Piemēram:</t>
        </r>
        <r>
          <rPr>
            <sz val="9"/>
            <color indexed="81"/>
            <rFont val="Tahoma"/>
            <family val="2"/>
          </rPr>
          <t xml:space="preserve"> Tulpju iela 256-23, Rīga</t>
        </r>
      </text>
    </comment>
    <comment ref="B16" authorId="0" shapeId="0" xr:uid="{00000000-0006-0000-0000-000006000000}">
      <text>
        <r>
          <rPr>
            <b/>
            <sz val="9"/>
            <color indexed="81"/>
            <rFont val="Tahoma"/>
            <family val="2"/>
          </rPr>
          <t>Piemēram:</t>
        </r>
        <r>
          <rPr>
            <sz val="9"/>
            <color indexed="81"/>
            <rFont val="Tahoma"/>
            <family val="2"/>
          </rPr>
          <t xml:space="preserve"> 15.02.2018 (datums.mēnesis.gads)</t>
        </r>
      </text>
    </comment>
    <comment ref="F16" authorId="0" shapeId="0" xr:uid="{00000000-0006-0000-0000-000007000000}">
      <text>
        <r>
          <rPr>
            <b/>
            <sz val="9"/>
            <color indexed="81"/>
            <rFont val="Tahoma"/>
            <family val="2"/>
          </rPr>
          <t>Piemēram:</t>
        </r>
        <r>
          <rPr>
            <sz val="9"/>
            <color indexed="81"/>
            <rFont val="Tahoma"/>
            <family val="2"/>
          </rPr>
          <t xml:space="preserve"> Brīvības iela 123, Rīga</t>
        </r>
      </text>
    </comment>
    <comment ref="E23" authorId="0" shapeId="0" xr:uid="{00000000-0006-0000-0000-000008000000}">
      <text>
        <r>
          <rPr>
            <b/>
            <sz val="9"/>
            <color indexed="81"/>
            <rFont val="Tahoma"/>
            <family val="2"/>
          </rPr>
          <t xml:space="preserve">Piezīme: 
</t>
        </r>
        <r>
          <rPr>
            <sz val="9"/>
            <color indexed="81"/>
            <rFont val="Tahoma"/>
            <family val="2"/>
          </rPr>
          <t xml:space="preserve">Lūdzu norādīt datumu, no kura iznomātā manta netiek izmantota. Piemēram: 01.01.2022. (datums.mēnesis.gads)
</t>
        </r>
      </text>
    </comment>
    <comment ref="H23" authorId="0" shapeId="0" xr:uid="{00000000-0006-0000-0000-000009000000}">
      <text>
        <r>
          <rPr>
            <b/>
            <sz val="9"/>
            <color indexed="81"/>
            <rFont val="Tahoma"/>
            <family val="2"/>
          </rPr>
          <t xml:space="preserve">Piezīme: 
</t>
        </r>
        <r>
          <rPr>
            <sz val="9"/>
            <color indexed="81"/>
            <rFont val="Tahoma"/>
            <family val="2"/>
          </rPr>
          <t xml:space="preserve">Lūdzu norādīt datumu, līdz kuram iznomātā manta netiek izmantota. Piemēram: 28.02.2021. (datums.mēnesis.gads). Vēršam uzmanību, ka, lai saņemtu atbalstu par periodu no 2022.gada 1.janvāra līdz 2022.gada 28.februārim, nomniekam </t>
        </r>
        <r>
          <rPr>
            <b/>
            <u/>
            <sz val="9"/>
            <color indexed="81"/>
            <rFont val="Tahoma"/>
            <family val="2"/>
            <charset val="186"/>
          </rPr>
          <t>iesniegums jāiesniedz līdz 31.03.2022.</t>
        </r>
      </text>
    </comment>
    <comment ref="H31" authorId="1" shapeId="0" xr:uid="{00000000-0006-0000-0000-00000A000000}">
      <text>
        <r>
          <rPr>
            <sz val="9"/>
            <color indexed="81"/>
            <rFont val="Tahoma"/>
            <family val="2"/>
            <charset val="186"/>
          </rPr>
          <t xml:space="preserve">Lūdzam norādīt veselos skaitļos
</t>
        </r>
      </text>
    </comment>
    <comment ref="H33" authorId="1" shapeId="0" xr:uid="{00000000-0006-0000-0000-00000B000000}">
      <text>
        <r>
          <rPr>
            <sz val="9"/>
            <color indexed="81"/>
            <rFont val="Tahoma"/>
            <family val="2"/>
            <charset val="186"/>
          </rPr>
          <t xml:space="preserve">Lūdzam norādīt veselos skaitļos
</t>
        </r>
      </text>
    </comment>
    <comment ref="J33" authorId="1" shapeId="0" xr:uid="{00000000-0006-0000-0000-00000C000000}">
      <text>
        <r>
          <rPr>
            <b/>
            <sz val="9"/>
            <color indexed="81"/>
            <rFont val="Tahoma"/>
            <family val="2"/>
            <charset val="186"/>
          </rPr>
          <t xml:space="preserve">Piezīme: </t>
        </r>
        <r>
          <rPr>
            <sz val="9"/>
            <color indexed="81"/>
            <rFont val="Tahoma"/>
            <family val="2"/>
            <charset val="186"/>
          </rPr>
          <t>Aprēķina automātiski</t>
        </r>
      </text>
    </comment>
    <comment ref="B54" authorId="1" shapeId="0" xr:uid="{00000000-0006-0000-0000-00000D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 xml:space="preserve">Obligāti </t>
        </r>
        <r>
          <rPr>
            <sz val="9"/>
            <color indexed="81"/>
            <rFont val="Tahoma"/>
            <family val="2"/>
            <charset val="186"/>
          </rPr>
          <t xml:space="preserve">pievienojami dokumenti, kas pierāda ieņēmumu no saimnieciskās darbības samazinājumu, kas apliecina iepriekš ievadītos datus. 
</t>
        </r>
      </text>
    </comment>
    <comment ref="B55" authorId="1" shapeId="0" xr:uid="{00000000-0006-0000-0000-00000E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Obligāti</t>
        </r>
        <r>
          <rPr>
            <sz val="9"/>
            <color indexed="81"/>
            <rFont val="Tahoma"/>
            <family val="2"/>
            <charset val="186"/>
          </rPr>
          <t xml:space="preserve"> pievienojama izziņa no Valsts ieņēmumu dienesta Elektroniskās deklarēšanas sistēmas par nodokļu parādu.
</t>
        </r>
      </text>
    </comment>
    <comment ref="B56" authorId="1" shapeId="0" xr:uid="{00000000-0006-0000-0000-00000F000000}">
      <text>
        <r>
          <rPr>
            <b/>
            <sz val="9"/>
            <color indexed="81"/>
            <rFont val="Tahoma"/>
            <family val="2"/>
            <charset val="186"/>
          </rPr>
          <t xml:space="preserve">Piezīme:
Obligāti </t>
        </r>
        <r>
          <rPr>
            <sz val="9"/>
            <color indexed="81"/>
            <rFont val="Tahoma"/>
            <family val="2"/>
            <charset val="186"/>
          </rPr>
          <t>Atbilstoši Ministru kabineta 21.11.2018. noteikumu Nr.715 “Noteikumi par de minimis atbalsta uzskaites un piešķiršanas kārtību un de minimis atbalsta uzskaites veidlapu paraugiem” 21.punktam atbalsta pretendents, iesniedzot atbalsta sniedzējam pieteikumu de minimis atbalsta saņemšanai, pieteikumam pievieno sistēmā sagatavotās veidlapas (1. pielikums) izdruku vai norāda sistēmā izveidotās un apstiprinātās pretendenta veidlapas identifikācijas numuru.</t>
        </r>
      </text>
    </comment>
    <comment ref="B57" authorId="1" shapeId="0" xr:uid="{00000000-0006-0000-0000-000010000000}">
      <text>
        <r>
          <rPr>
            <b/>
            <sz val="9"/>
            <color indexed="81"/>
            <rFont val="Tahoma"/>
            <family val="2"/>
            <charset val="186"/>
          </rPr>
          <t>Piezīme: 
Obligāti</t>
        </r>
        <r>
          <rPr>
            <sz val="9"/>
            <color indexed="81"/>
            <rFont val="Tahoma"/>
            <family val="2"/>
            <charset val="186"/>
          </rPr>
          <t xml:space="preserve"> pievienojams pamatojums, kādi epidemioloģiskās drošības pasākumi Covid-19 infekcijas izplatības ierobežošanai, ir lieguši izmantot nomas objektu atbilstoši iznomāšanas mērķim. Biedrībām un nodibinājumiem jānorāda, kādi valstī pastāvošie ierobežojumi ir ietekmējuši to darbības veidu.</t>
        </r>
      </text>
    </comment>
    <comment ref="B58" authorId="1" shapeId="0" xr:uid="{00000000-0006-0000-0000-000011000000}">
      <text>
        <r>
          <rPr>
            <b/>
            <sz val="9"/>
            <color indexed="81"/>
            <rFont val="Tahoma"/>
            <family val="2"/>
            <charset val="186"/>
          </rPr>
          <t xml:space="preserve">Piezīme:
Obligāti </t>
        </r>
        <r>
          <rPr>
            <sz val="9"/>
            <color indexed="81"/>
            <rFont val="Tahoma"/>
            <family val="2"/>
            <charset val="186"/>
          </rPr>
          <t xml:space="preserve">Pilnvara pārstāvēt komersantu, ja iesniegumu paraksta persona, kas nav norādīta Komercreģistrā kā persona, kurai ir tiesības parakstīties komersanta vārdā. </t>
        </r>
      </text>
    </comment>
  </commentList>
</comments>
</file>

<file path=xl/sharedStrings.xml><?xml version="1.0" encoding="utf-8"?>
<sst xmlns="http://schemas.openxmlformats.org/spreadsheetml/2006/main" count="73" uniqueCount="65">
  <si>
    <t xml:space="preserve">Kontaktpersonas tālruņa Nr.: </t>
  </si>
  <si>
    <t>E-pasta adrese:</t>
  </si>
  <si>
    <t>Līguma datums</t>
  </si>
  <si>
    <t>Līguma Nr.</t>
  </si>
  <si>
    <t>Paraksts:</t>
  </si>
  <si>
    <t>Nomas objekta adrese</t>
  </si>
  <si>
    <t xml:space="preserve"> - izvēlne -</t>
  </si>
  <si>
    <t>Vidējais mēneša ieņēmumu apmērs no saimnieciskās darbības laika periodā līdz 29.02.2020.</t>
  </si>
  <si>
    <t>Ieņēmumu izmaiņas % izteiksmē</t>
  </si>
  <si>
    <t/>
  </si>
  <si>
    <t>Paraksta atšifrējums (vārds, uzvārds):</t>
  </si>
  <si>
    <t xml:space="preserve">Iesniegums nomas maksas atbrīvojuma piemērošanai </t>
  </si>
  <si>
    <t>Ieņēmumi 2019. gada aprīlī</t>
  </si>
  <si>
    <t>Ieņēmumi 2020. gada martā</t>
  </si>
  <si>
    <t>Ieņēmumi 2020. gada aprīlī</t>
  </si>
  <si>
    <t>aizpildīt →</t>
  </si>
  <si>
    <r>
      <t xml:space="preserve">Pievienotie dokumenti </t>
    </r>
    <r>
      <rPr>
        <i/>
        <sz val="11"/>
        <color theme="1"/>
        <rFont val="Calibri"/>
        <family val="2"/>
        <charset val="186"/>
        <scheme val="minor"/>
      </rPr>
      <t>(sk. piezīmes pie katras rindas)</t>
    </r>
    <r>
      <rPr>
        <b/>
        <sz val="11"/>
        <color theme="1"/>
        <rFont val="Calibri"/>
        <family val="2"/>
        <charset val="186"/>
        <scheme val="minor"/>
      </rPr>
      <t xml:space="preserve">: </t>
    </r>
  </si>
  <si>
    <t>Juridiskā adrese:</t>
  </si>
  <si>
    <t>iesnieguma datums →</t>
  </si>
  <si>
    <t>2019. gada 12 mēnešu vidējie ieņēmumi</t>
  </si>
  <si>
    <t>Vidējie ieņēmumi laika posmā no 2019. gada 1. janvāra līdz 2020. gada 1. martam</t>
  </si>
  <si>
    <t>Ieņēmumi 2020. gada maijā</t>
  </si>
  <si>
    <t>Informācija par Nomnieku:</t>
  </si>
  <si>
    <t>Nomnieka nosaukums:</t>
  </si>
  <si>
    <t>Nomnieka reģistrācijas Nr. vai personas kods:</t>
  </si>
  <si>
    <t>Informācija par spēkā esošiem nomas līgumiem starp iznomātāju un nomnieku:</t>
  </si>
  <si>
    <t>Nomnieka lūgums:</t>
  </si>
  <si>
    <t xml:space="preserve">* Ieņēmumi norādāmi no visas nomnieka veiktās  darbības, neizdalot atsevišķas nozares. </t>
  </si>
  <si>
    <t>Ieņēmumi 2020. gada jūnijā</t>
  </si>
  <si>
    <t>Iznomātais nekustamais īpašums saskaņā ar nomas līguma mērķi tiek izmantots saimnieciskās darbības veikšanai vai biedrības, nodibinājuma mērķu sasniegšanai.</t>
  </si>
  <si>
    <t>Papildus apliecinājums citiem saimnieciskās darbības veicējiem (ne komersantiem),  biedrībām un nodibinājumiem:</t>
  </si>
  <si>
    <t xml:space="preserve">Ņemot vērā, ka no </t>
  </si>
  <si>
    <t xml:space="preserve">līdz </t>
  </si>
  <si>
    <t>iznomāto</t>
  </si>
  <si>
    <t xml:space="preserve">Apliecinājums: </t>
  </si>
  <si>
    <t>Summa,EUR *</t>
  </si>
  <si>
    <t>Ieņēmumi 2020. gada jūlijā</t>
  </si>
  <si>
    <t>Ieņēmumi 2020. gada augustā</t>
  </si>
  <si>
    <t>Ieņēmumi 2020. gada septembrī</t>
  </si>
  <si>
    <t>Ieņēmumi 2020. gada oktobrī</t>
  </si>
  <si>
    <t>Ieņēmumi 2020. gada novembrī</t>
  </si>
  <si>
    <t>Ieņēmumi 2020. gada decembrī</t>
  </si>
  <si>
    <t>Ieņēmumu samazinājumu apliecinājums par visiem tiem mēnešiem, kuros nomnieks neizmantoja nomas objektu savas saimnieciskās darbības veikšanai:</t>
  </si>
  <si>
    <t>mantu vispār neizmantoju savas saimnieciskās darbības veikšanai Ministru kabineta noteikto epidemioloģiskās drošības pasākumu dēļ Covid-19 infekcijas izplatības ierobežošanai,</t>
  </si>
  <si>
    <t>Parakstot šo iesniegumu, apliecinu, ka:</t>
  </si>
  <si>
    <t>Nomniekam iesnieguma iesniegšanas dienā nav Valsts ieņēmumu dienesta administrēto nodokļu parādu, kas kopsummā pārsniedz 1000 euro, vai, ja parāds ir lielāks, tam ir piešķirts samaksas termiņa pagarinājums vai noslēgta vienošanās par labprātīgu nodokļu samaksu, vai noslēgts vienošanās līgums;</t>
  </si>
  <si>
    <t>Nomniekam iesnieguma iesniegšanas dienā nav uzsākts maksātnespējas process;</t>
  </si>
  <si>
    <t>Nomnieks nav Publisko iepirkumu likuma izpratnē ārzonā reģistrēta juridiskā persona vai personu apvienība vai, ja tā ir Latvijā reģistrēta juridiskā persona, tās vismaz 75 % kapitāla daļu (akciju) īpašnieks vai turētājs nav ārzonā reģistrēta juridiskā persona vai personu apvienība;</t>
  </si>
  <si>
    <t xml:space="preserve"> man kā Nomnieka pārstāvim ir pilnvaras parakstīt šo iesniegumu nomnieka vārdā;</t>
  </si>
  <si>
    <t xml:space="preserve"> esmu informēts(-a), ka, ja uz šī iesnieguma pamata piešķirtais atbalsts pieprasīts vai saņemts nepamatoti, apņemos nekavējoties atmaksāt piešķirto atbalstu iznomātājam;</t>
  </si>
  <si>
    <t xml:space="preserve"> iesniegumā sniegtās ziņas ir patiesas un atbilst grāmatvedības uzskaites dokumentos norādītai informācijai;</t>
  </si>
  <si>
    <t>Apņemos turpināt veikt samaksu par nomas objekta uzturēšanai nepieciešamajiem pakalpojumiem (piemēram, elektroenerģiju, siltumenerģiju, ūdensapgādi), nekustamā īpašuma nodokļa samaksu, segt apdrošināšanas izdevumus un kompensēt zemes nomas maksu, ja iznomāta ēka/telpas, kas atrodas uz privātpersonai piederošas zemes.</t>
  </si>
  <si>
    <t xml:space="preserve"> uz šī iesnieguma pamata piešķirtais de minimis atbalsts netiks kumulēts ar citu de minimis atbalstu un ar citu valsts atbalstu attiecībā uz vienām un tām pašām attiecināmajām izmaksām šo noteikumu ietvaros un citās atbalsta programmās.</t>
  </si>
  <si>
    <t>Vidējie ieņēmumi, kuros nomnieks faktiski darbojies no 01.07.2020. līdz 31.10.2020.</t>
  </si>
  <si>
    <t>Pēdējā gada laikā nav bijuši trīs vai vairāk nomas maksas un citu saistīto maksājumu kavējumu vai jebkādas citas būtiskas neizpildītas līgumsaistības pret iznomātāju. Ja pēdējā gada laikā ir bijuši trīs vai vairāk nomas maksas un citu saistīto maksājumu kavējumi, iesnieguma iesniegšanas dienā ir dzēstas visas parādsaistības pret iznomātāju par parādiem, kādi bijuši līdz iepriekšējā mēneša pirmajam datumam, vai ir noslēgta vienošanās ar iznomātāju par saskaņotu parādu atmaksas grafiku. Norēķini pilnā apmērā tiek veikti saskaņā ar parādu atmaksas grafiku;</t>
  </si>
  <si>
    <t>Ieņēmumi 2021. gada oktobrī</t>
  </si>
  <si>
    <t>Vidējie ieņēmumi 2021. gada jūlijā, augustā un septembrī kopā</t>
  </si>
  <si>
    <t>Ieņēmumi 2021. gada novembrī</t>
  </si>
  <si>
    <t>Ieņēmumi 2021. gada decembrī</t>
  </si>
  <si>
    <t xml:space="preserve">            Ar šo apliecinu, ka nomnieka ieņēmumi no saimnieciskās darbības  (ja nomnieks ir biedrība vai nodibinājums norādāmi tās darbības ieņēmumi) 2022. gada zemāk norādītajā mēnesī,  salīdzinot ar vidējiem ieņēmumiem 2021. gada jūlijā, augustā un septembrī kopā, samazinājušies par vismaz 30 %. Minēto pierāda šādi dati:</t>
  </si>
  <si>
    <t>Ieņēmumi 2022.gada janvārī</t>
  </si>
  <si>
    <t>Ieņēmumi 2022.gada februārī</t>
  </si>
  <si>
    <t>Datums "no" nedrīkst būz mazāks par 01.01.2022.!</t>
  </si>
  <si>
    <t>Datums "līdz" nedrīkst pārsniegt 28.02.2022.!</t>
  </si>
  <si>
    <t>Datums "no" nedrīkst būz mazāks par 01.01.2022. un datums "līdz" nedrīkst pārsniegt 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</si>
</sst>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9"/>
      <color indexed="81"/>
      <name val="Tahoma"/>
      <family val="2"/>
      <charset val="186"/>
    </font>
    <font>
      <b/>
      <sz val="9"/>
      <color indexed="81"/>
      <name val="Tahoma"/>
      <family val="2"/>
      <charset val="186"/>
    </font>
    <font>
      <sz val="11"/>
      <color theme="1"/>
      <name val="Calibri"/>
      <family val="2"/>
      <charset val="186"/>
      <scheme val="minor"/>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sz val="8"/>
      <name val="Calibri"/>
      <family val="2"/>
      <charset val="186"/>
      <scheme val="minor"/>
    </font>
    <font>
      <sz val="11"/>
      <color theme="0"/>
      <name val="Calibri"/>
      <family val="2"/>
      <charset val="186"/>
      <scheme val="minor"/>
    </font>
    <font>
      <sz val="11"/>
      <color theme="1"/>
      <name val="Calibri"/>
      <family val="2"/>
    </font>
    <font>
      <b/>
      <i/>
      <sz val="14"/>
      <color theme="1"/>
      <name val="Calibri"/>
      <family val="2"/>
      <charset val="186"/>
      <scheme val="minor"/>
    </font>
    <font>
      <b/>
      <sz val="11"/>
      <name val="Calibri"/>
      <family val="2"/>
      <scheme val="minor"/>
    </font>
    <font>
      <b/>
      <sz val="11"/>
      <color rgb="FFC00000"/>
      <name val="Calibri"/>
      <family val="2"/>
      <charset val="186"/>
      <scheme val="minor"/>
    </font>
    <font>
      <sz val="11"/>
      <color rgb="FF969696"/>
      <name val="Calibri"/>
      <family val="2"/>
      <charset val="186"/>
      <scheme val="minor"/>
    </font>
    <font>
      <b/>
      <u/>
      <sz val="9"/>
      <color indexed="81"/>
      <name val="Tahoma"/>
      <family val="2"/>
      <charset val="186"/>
    </font>
    <font>
      <b/>
      <sz val="11"/>
      <color rgb="FFFF0000"/>
      <name val="Calibri"/>
      <family val="2"/>
      <charset val="186"/>
      <scheme val="minor"/>
    </font>
    <font>
      <sz val="11"/>
      <color rgb="FFFFFF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5" fillId="0" borderId="0" applyFont="0" applyFill="0" applyBorder="0" applyAlignment="0" applyProtection="0"/>
  </cellStyleXfs>
  <cellXfs count="109">
    <xf numFmtId="0" fontId="0" fillId="0" borderId="0" xfId="0"/>
    <xf numFmtId="0" fontId="0" fillId="2" borderId="0" xfId="0" applyFill="1"/>
    <xf numFmtId="0" fontId="0" fillId="2" borderId="1" xfId="0" applyFill="1" applyBorder="1"/>
    <xf numFmtId="0" fontId="0" fillId="2" borderId="1" xfId="0" applyFill="1" applyBorder="1" applyAlignment="1">
      <alignment horizontal="left"/>
    </xf>
    <xf numFmtId="0" fontId="0" fillId="2" borderId="1" xfId="0" applyFill="1" applyBorder="1" applyAlignment="1">
      <alignment wrapText="1"/>
    </xf>
    <xf numFmtId="0" fontId="0" fillId="2" borderId="0" xfId="0" applyFill="1" applyBorder="1"/>
    <xf numFmtId="0" fontId="0" fillId="2" borderId="0" xfId="0" applyFill="1" applyAlignment="1">
      <alignment wrapText="1"/>
    </xf>
    <xf numFmtId="10" fontId="0" fillId="2" borderId="0" xfId="0" applyNumberFormat="1" applyFill="1" applyAlignment="1">
      <alignment wrapText="1"/>
    </xf>
    <xf numFmtId="9" fontId="0" fillId="2" borderId="0" xfId="1" applyFont="1" applyFill="1" applyAlignment="1">
      <alignment wrapText="1"/>
    </xf>
    <xf numFmtId="10" fontId="0" fillId="2" borderId="0" xfId="0" applyNumberFormat="1" applyFill="1"/>
    <xf numFmtId="0" fontId="0" fillId="3" borderId="0" xfId="0" applyFill="1"/>
    <xf numFmtId="0" fontId="1" fillId="3" borderId="0" xfId="0" applyFont="1" applyFill="1" applyAlignment="1"/>
    <xf numFmtId="0" fontId="0" fillId="2" borderId="1" xfId="0" applyFill="1" applyBorder="1" applyAlignment="1" applyProtection="1">
      <alignment wrapText="1"/>
      <protection locked="0"/>
    </xf>
    <xf numFmtId="0" fontId="0" fillId="2" borderId="0" xfId="0" applyFill="1" applyAlignment="1" applyProtection="1">
      <alignment wrapText="1"/>
      <protection locked="0"/>
    </xf>
    <xf numFmtId="0" fontId="0" fillId="2" borderId="7" xfId="0" applyFill="1" applyBorder="1" applyAlignment="1">
      <alignment horizontal="left"/>
    </xf>
    <xf numFmtId="0" fontId="0" fillId="2" borderId="7" xfId="0" applyFill="1" applyBorder="1"/>
    <xf numFmtId="0" fontId="0" fillId="2" borderId="0" xfId="0" applyFill="1" applyBorder="1" applyAlignment="1">
      <alignment horizontal="right" indent="1"/>
    </xf>
    <xf numFmtId="0" fontId="0" fillId="2" borderId="0" xfId="0" applyFill="1" applyBorder="1" applyProtection="1">
      <protection locked="0"/>
    </xf>
    <xf numFmtId="0" fontId="0" fillId="2" borderId="0" xfId="0" applyFill="1" applyBorder="1" applyAlignment="1" applyProtection="1">
      <alignment horizontal="right" indent="1"/>
      <protection locked="0"/>
    </xf>
    <xf numFmtId="0" fontId="0" fillId="3" borderId="0" xfId="0" applyFont="1" applyFill="1" applyBorder="1"/>
    <xf numFmtId="0" fontId="0" fillId="2" borderId="0" xfId="0" applyFont="1" applyFill="1" applyBorder="1"/>
    <xf numFmtId="0" fontId="12" fillId="2" borderId="0" xfId="0" applyFont="1" applyFill="1"/>
    <xf numFmtId="0" fontId="11" fillId="2" borderId="0" xfId="0" applyFont="1" applyFill="1" applyAlignment="1">
      <alignment horizontal="center" vertical="center"/>
    </xf>
    <xf numFmtId="0" fontId="9" fillId="2" borderId="0" xfId="0" applyFont="1" applyFill="1" applyBorder="1" applyAlignment="1">
      <alignment horizontal="left" wrapText="1"/>
    </xf>
    <xf numFmtId="0" fontId="0" fillId="2" borderId="0" xfId="0" applyFill="1" applyAlignment="1">
      <alignment horizontal="left"/>
    </xf>
    <xf numFmtId="0" fontId="11" fillId="2" borderId="0" xfId="0" applyFont="1" applyFill="1" applyAlignment="1">
      <alignment horizontal="right" vertical="center"/>
    </xf>
    <xf numFmtId="0" fontId="0" fillId="0" borderId="1" xfId="0" applyBorder="1" applyAlignment="1">
      <alignment wrapText="1"/>
    </xf>
    <xf numFmtId="10" fontId="8" fillId="2" borderId="0" xfId="1" applyNumberFormat="1" applyFont="1" applyFill="1" applyBorder="1" applyAlignment="1">
      <alignment horizontal="center"/>
    </xf>
    <xf numFmtId="0" fontId="0" fillId="2" borderId="0" xfId="0" applyFill="1" applyBorder="1" applyAlignment="1">
      <alignment wrapText="1"/>
    </xf>
    <xf numFmtId="0" fontId="0" fillId="2" borderId="0" xfId="0" applyFont="1" applyFill="1" applyBorder="1" applyAlignment="1">
      <alignment horizontal="left" wrapText="1"/>
    </xf>
    <xf numFmtId="2" fontId="8" fillId="2" borderId="0" xfId="0" applyNumberFormat="1" applyFont="1" applyFill="1" applyBorder="1" applyAlignment="1">
      <alignment horizontal="right"/>
    </xf>
    <xf numFmtId="0" fontId="0" fillId="2" borderId="0" xfId="0" applyFill="1" applyAlignment="1">
      <alignment horizontal="left" wrapText="1"/>
    </xf>
    <xf numFmtId="0" fontId="1" fillId="2" borderId="0" xfId="0" applyFont="1" applyFill="1" applyAlignment="1">
      <alignment horizontal="left" wrapText="1"/>
    </xf>
    <xf numFmtId="0" fontId="9" fillId="2" borderId="0" xfId="0" applyFont="1" applyFill="1" applyBorder="1" applyAlignment="1">
      <alignment horizontal="center" wrapText="1"/>
    </xf>
    <xf numFmtId="0" fontId="0" fillId="2" borderId="0" xfId="0" applyFont="1" applyFill="1" applyBorder="1" applyAlignment="1">
      <alignment horizontal="center" wrapText="1"/>
    </xf>
    <xf numFmtId="0" fontId="8" fillId="2" borderId="1" xfId="0" applyNumberFormat="1" applyFont="1" applyFill="1" applyBorder="1" applyAlignment="1">
      <alignment horizontal="center"/>
    </xf>
    <xf numFmtId="4" fontId="8" fillId="2" borderId="1" xfId="0" applyNumberFormat="1" applyFont="1" applyFill="1" applyBorder="1" applyAlignment="1" applyProtection="1">
      <alignment horizontal="center"/>
      <protection locked="0"/>
    </xf>
    <xf numFmtId="2" fontId="8" fillId="2" borderId="1" xfId="0" applyNumberFormat="1" applyFont="1" applyFill="1" applyBorder="1" applyAlignment="1"/>
    <xf numFmtId="0" fontId="0" fillId="3" borderId="1" xfId="0" applyFont="1" applyFill="1" applyBorder="1"/>
    <xf numFmtId="0" fontId="0" fillId="3" borderId="1" xfId="0" applyNumberFormat="1" applyFont="1" applyFill="1" applyBorder="1"/>
    <xf numFmtId="4" fontId="8" fillId="2" borderId="1" xfId="0" applyNumberFormat="1" applyFont="1" applyFill="1" applyBorder="1" applyAlignment="1" applyProtection="1">
      <alignment horizontal="center" vertical="center"/>
      <protection locked="0"/>
    </xf>
    <xf numFmtId="10" fontId="14" fillId="2" borderId="1" xfId="1" applyNumberFormat="1" applyFont="1" applyFill="1" applyBorder="1" applyAlignment="1">
      <alignment horizontal="center"/>
    </xf>
    <xf numFmtId="14" fontId="1" fillId="0" borderId="1" xfId="0" applyNumberFormat="1" applyFont="1" applyFill="1" applyBorder="1" applyAlignment="1" applyProtection="1">
      <alignment horizontal="center" vertical="center"/>
      <protection locked="0"/>
    </xf>
    <xf numFmtId="0" fontId="15" fillId="2" borderId="0" xfId="0" applyFont="1" applyFill="1" applyBorder="1"/>
    <xf numFmtId="0" fontId="0" fillId="2" borderId="0" xfId="0" applyFont="1" applyFill="1" applyAlignment="1">
      <alignment horizontal="left"/>
    </xf>
    <xf numFmtId="2" fontId="0" fillId="3" borderId="0" xfId="0" applyNumberFormat="1" applyFill="1"/>
    <xf numFmtId="0" fontId="0" fillId="4" borderId="0" xfId="0" applyFont="1" applyFill="1" applyBorder="1"/>
    <xf numFmtId="0" fontId="16" fillId="2" borderId="0" xfId="0" applyFont="1" applyFill="1"/>
    <xf numFmtId="0" fontId="0" fillId="2" borderId="3" xfId="0" applyFill="1" applyBorder="1"/>
    <xf numFmtId="0" fontId="0" fillId="2" borderId="5" xfId="0" applyFill="1" applyBorder="1"/>
    <xf numFmtId="0" fontId="0" fillId="3" borderId="0" xfId="0" applyFill="1" applyBorder="1"/>
    <xf numFmtId="1" fontId="0" fillId="2" borderId="0" xfId="0" applyNumberFormat="1" applyFill="1"/>
    <xf numFmtId="0" fontId="18" fillId="3" borderId="0" xfId="0" applyFont="1" applyFill="1" applyBorder="1"/>
    <xf numFmtId="14" fontId="0" fillId="2" borderId="1" xfId="0" applyNumberFormat="1" applyFill="1" applyBorder="1"/>
    <xf numFmtId="14" fontId="0" fillId="2" borderId="0" xfId="0" applyNumberFormat="1" applyFill="1"/>
    <xf numFmtId="14" fontId="0" fillId="2" borderId="0" xfId="0" applyNumberFormat="1" applyFill="1" applyBorder="1"/>
    <xf numFmtId="0" fontId="0" fillId="2" borderId="3" xfId="0" applyFill="1" applyBorder="1" applyAlignment="1">
      <alignment wrapText="1"/>
    </xf>
    <xf numFmtId="0" fontId="19" fillId="5" borderId="0" xfId="0" applyFont="1" applyFill="1"/>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2" fontId="14" fillId="2" borderId="7" xfId="0" applyNumberFormat="1" applyFont="1" applyFill="1" applyBorder="1" applyAlignment="1">
      <alignment horizontal="center" vertical="center" wrapText="1"/>
    </xf>
    <xf numFmtId="2" fontId="14" fillId="2" borderId="10" xfId="0" applyNumberFormat="1" applyFont="1" applyFill="1" applyBorder="1" applyAlignment="1">
      <alignment horizontal="center" vertical="center" wrapText="1"/>
    </xf>
    <xf numFmtId="0" fontId="0" fillId="2" borderId="0" xfId="0" applyFont="1" applyFill="1" applyBorder="1" applyAlignment="1">
      <alignment horizontal="center" wrapText="1"/>
    </xf>
    <xf numFmtId="0" fontId="0" fillId="2" borderId="0" xfId="0" applyFont="1" applyFill="1" applyBorder="1" applyAlignment="1">
      <alignment horizontal="left" wrapText="1"/>
    </xf>
    <xf numFmtId="0" fontId="1" fillId="3" borderId="0" xfId="0" applyFont="1" applyFill="1" applyAlignment="1">
      <alignment horizontal="left" wrapText="1" shrinkToFit="1"/>
    </xf>
    <xf numFmtId="14" fontId="1" fillId="0" borderId="3" xfId="0" applyNumberFormat="1" applyFont="1" applyFill="1" applyBorder="1" applyAlignment="1" applyProtection="1">
      <alignment horizontal="center" vertical="center"/>
      <protection locked="0"/>
    </xf>
    <xf numFmtId="14" fontId="1" fillId="0" borderId="4" xfId="0" applyNumberFormat="1" applyFont="1" applyFill="1" applyBorder="1" applyAlignment="1" applyProtection="1">
      <alignment horizontal="center" vertical="center"/>
      <protection locked="0"/>
    </xf>
    <xf numFmtId="0" fontId="1" fillId="2" borderId="0" xfId="0" applyFont="1" applyFill="1" applyAlignment="1">
      <alignment horizontal="left" wrapText="1"/>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14" fontId="0" fillId="2" borderId="3" xfId="0" applyNumberFormat="1" applyFill="1" applyBorder="1" applyAlignment="1" applyProtection="1">
      <alignment horizontal="center"/>
      <protection locked="0"/>
    </xf>
    <xf numFmtId="14" fontId="0" fillId="2" borderId="4" xfId="0" applyNumberForma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0" xfId="0" applyFill="1" applyBorder="1" applyAlignment="1" applyProtection="1">
      <alignment horizontal="left"/>
      <protection locked="0"/>
    </xf>
    <xf numFmtId="0" fontId="0" fillId="2" borderId="0" xfId="0" applyFill="1" applyAlignment="1">
      <alignment horizontal="left"/>
    </xf>
    <xf numFmtId="0" fontId="0" fillId="2" borderId="0" xfId="0" applyFill="1" applyAlignment="1">
      <alignment horizontal="left" wrapText="1"/>
    </xf>
    <xf numFmtId="0" fontId="0" fillId="2" borderId="1" xfId="0" applyFill="1" applyBorder="1" applyAlignment="1" applyProtection="1">
      <alignment horizontal="center" wrapText="1"/>
      <protection locked="0"/>
    </xf>
    <xf numFmtId="0" fontId="1" fillId="3" borderId="2" xfId="0" applyFont="1" applyFill="1" applyBorder="1" applyAlignment="1">
      <alignment horizontal="left"/>
    </xf>
    <xf numFmtId="0" fontId="1" fillId="3" borderId="0" xfId="0" applyFont="1" applyFill="1" applyAlignment="1">
      <alignment horizontal="left" wrapText="1"/>
    </xf>
    <xf numFmtId="0" fontId="0" fillId="2" borderId="1"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8" xfId="0" applyFill="1" applyBorder="1" applyAlignment="1" applyProtection="1">
      <alignment horizontal="center"/>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1" fillId="3" borderId="0" xfId="0" applyFont="1" applyFill="1" applyAlignment="1">
      <alignment horizontal="left"/>
    </xf>
    <xf numFmtId="0" fontId="0" fillId="2" borderId="3"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xf>
    <xf numFmtId="0" fontId="1" fillId="2" borderId="0" xfId="0" applyFont="1" applyFill="1" applyAlignment="1">
      <alignment horizontal="left"/>
    </xf>
    <xf numFmtId="0" fontId="1" fillId="2" borderId="0" xfId="0" applyFont="1" applyFill="1" applyAlignment="1">
      <alignment horizontal="center"/>
    </xf>
    <xf numFmtId="14" fontId="0" fillId="2" borderId="0" xfId="0" applyNumberFormat="1" applyFill="1" applyBorder="1" applyAlignment="1" applyProtection="1">
      <alignment horizontal="center"/>
      <protection locked="0"/>
    </xf>
    <xf numFmtId="14" fontId="0" fillId="2" borderId="5" xfId="0" applyNumberFormat="1" applyFill="1" applyBorder="1" applyAlignment="1" applyProtection="1">
      <alignment horizontal="center"/>
      <protection locked="0"/>
    </xf>
    <xf numFmtId="14" fontId="0" fillId="2" borderId="6" xfId="0" applyNumberFormat="1" applyFill="1" applyBorder="1" applyAlignment="1" applyProtection="1">
      <alignment horizontal="center"/>
      <protection locked="0"/>
    </xf>
    <xf numFmtId="0" fontId="2" fillId="2" borderId="3" xfId="0" applyFont="1" applyFill="1" applyBorder="1" applyAlignment="1" applyProtection="1">
      <alignment horizontal="left" indent="1"/>
    </xf>
    <xf numFmtId="0" fontId="2" fillId="2" borderId="8" xfId="0" applyFont="1" applyFill="1" applyBorder="1" applyAlignment="1" applyProtection="1">
      <alignment horizontal="left" indent="1"/>
    </xf>
    <xf numFmtId="0" fontId="2" fillId="2" borderId="4" xfId="0" applyFont="1" applyFill="1" applyBorder="1" applyAlignment="1" applyProtection="1">
      <alignment horizontal="left" indent="1"/>
    </xf>
    <xf numFmtId="0" fontId="0" fillId="2" borderId="0" xfId="0" applyFont="1" applyFill="1" applyAlignment="1">
      <alignment horizontal="left" wrapText="1"/>
    </xf>
    <xf numFmtId="2" fontId="13" fillId="2" borderId="0" xfId="0" applyNumberFormat="1" applyFont="1" applyFill="1" applyBorder="1" applyAlignment="1">
      <alignment horizontal="left" wrapText="1"/>
    </xf>
    <xf numFmtId="0" fontId="0" fillId="2" borderId="0" xfId="0" applyFont="1" applyFill="1" applyAlignment="1">
      <alignment horizontal="left"/>
    </xf>
  </cellXfs>
  <cellStyles count="2">
    <cellStyle name="Normal" xfId="0" builtinId="0"/>
    <cellStyle name="Percent" xfId="1" builtinId="5"/>
  </cellStyles>
  <dxfs count="29">
    <dxf>
      <font>
        <b/>
        <i val="0"/>
        <color rgb="FFC00000"/>
      </font>
      <fill>
        <patternFill patternType="none">
          <bgColor auto="1"/>
        </patternFill>
      </fill>
    </dxf>
    <dxf>
      <font>
        <color rgb="FFFF0000"/>
      </font>
      <border>
        <left style="thin">
          <color rgb="FFFF0000"/>
        </left>
        <right style="thin">
          <color rgb="FFFF0000"/>
        </right>
        <top style="thin">
          <color rgb="FFFF0000"/>
        </top>
        <bottom style="thin">
          <color rgb="FFFF0000"/>
        </bottom>
        <vertical/>
        <horizontal/>
      </border>
    </dxf>
    <dxf>
      <font>
        <color auto="1"/>
      </font>
      <border>
        <left style="thin">
          <color auto="1"/>
        </left>
        <right style="thin">
          <color auto="1"/>
        </right>
        <top style="thin">
          <color auto="1"/>
        </top>
        <bottom style="thin">
          <color auto="1"/>
        </bottom>
        <vertical/>
        <horizontal/>
      </border>
    </dxf>
    <dxf>
      <font>
        <color theme="0"/>
      </font>
      <fill>
        <patternFill patternType="none">
          <bgColor auto="1"/>
        </patternFill>
      </fill>
    </dxf>
    <dxf>
      <fill>
        <patternFill>
          <bgColor rgb="FFFFFFCC"/>
        </patternFill>
      </fill>
      <border>
        <left style="thin">
          <color auto="1"/>
        </left>
        <right style="thin">
          <color auto="1"/>
        </right>
        <top style="thin">
          <color auto="1"/>
        </top>
        <bottom style="thin">
          <color auto="1"/>
        </bottom>
      </border>
    </dxf>
    <dxf>
      <font>
        <b/>
        <i val="0"/>
        <color rgb="FFFF0000"/>
      </font>
    </dxf>
    <dxf>
      <font>
        <color rgb="FFFF0000"/>
      </font>
      <fill>
        <patternFill patternType="none">
          <bgColor auto="1"/>
        </patternFill>
      </fill>
    </dxf>
    <dxf>
      <fill>
        <patternFill>
          <bgColor rgb="FFFFFFCC"/>
        </patternFill>
      </fill>
      <border>
        <left style="thin">
          <color auto="1"/>
        </left>
        <right style="thin">
          <color auto="1"/>
        </right>
        <top style="thin">
          <color auto="1"/>
        </top>
        <bottom style="thin">
          <color auto="1"/>
        </bottom>
      </border>
    </dxf>
    <dxf>
      <font>
        <color auto="1"/>
      </font>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color auto="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A0A0A0"/>
      <color rgb="FFC0C0C0"/>
      <color rgb="FF969696"/>
      <color rgb="FF808080"/>
      <color rgb="FFB2B2B2"/>
      <color rgb="FF77777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1">
    <pageSetUpPr fitToPage="1"/>
  </sheetPr>
  <dimension ref="B1:AD81"/>
  <sheetViews>
    <sheetView tabSelected="1" view="pageBreakPreview" zoomScaleNormal="100" zoomScaleSheetLayoutView="100" workbookViewId="0">
      <selection activeCell="B4" sqref="B4:J4"/>
    </sheetView>
  </sheetViews>
  <sheetFormatPr baseColWidth="10" defaultColWidth="9.1640625" defaultRowHeight="15" x14ac:dyDescent="0.2"/>
  <cols>
    <col min="1" max="1" width="0.83203125" style="1" customWidth="1"/>
    <col min="2" max="2" width="4" style="1" customWidth="1"/>
    <col min="3" max="3" width="9.1640625" style="1"/>
    <col min="4" max="4" width="11.5" style="1" customWidth="1"/>
    <col min="5" max="5" width="8" style="1" customWidth="1"/>
    <col min="6" max="6" width="9.1640625" style="1"/>
    <col min="7" max="7" width="10.1640625" style="1" customWidth="1"/>
    <col min="8" max="8" width="22.83203125" style="1" customWidth="1"/>
    <col min="9" max="9" width="1.5" style="1" customWidth="1"/>
    <col min="10" max="10" width="11.5" style="1" customWidth="1"/>
    <col min="11" max="11" width="85.83203125" style="1" customWidth="1"/>
    <col min="12" max="12" width="3.83203125" style="1" hidden="1" customWidth="1"/>
    <col min="13" max="13" width="12.5" style="1" hidden="1" customWidth="1"/>
    <col min="14" max="14" width="11" style="1" hidden="1" customWidth="1"/>
    <col min="15" max="15" width="8.83203125" style="1" hidden="1" customWidth="1"/>
    <col min="16" max="16" width="47.1640625" style="1" hidden="1" customWidth="1"/>
    <col min="17" max="18" width="8.83203125" style="1" hidden="1" customWidth="1"/>
    <col min="19" max="22" width="16.33203125" style="1" hidden="1" customWidth="1"/>
    <col min="23" max="25" width="6.5" style="1" hidden="1" customWidth="1"/>
    <col min="26" max="26" width="34.5" style="1" hidden="1" customWidth="1"/>
    <col min="27" max="29" width="8.83203125" style="1" hidden="1" customWidth="1"/>
    <col min="30" max="36" width="8.83203125" style="1" customWidth="1"/>
    <col min="37" max="16384" width="9.1640625" style="1"/>
  </cols>
  <sheetData>
    <row r="1" spans="2:26" ht="24" customHeight="1" x14ac:dyDescent="0.2">
      <c r="D1" s="22" t="s">
        <v>15</v>
      </c>
      <c r="E1" s="88"/>
      <c r="F1" s="89"/>
      <c r="G1" s="89"/>
      <c r="H1" s="89"/>
      <c r="I1" s="89"/>
      <c r="J1" s="90"/>
    </row>
    <row r="2" spans="2:26" ht="24" customHeight="1" x14ac:dyDescent="0.2">
      <c r="D2" s="21"/>
      <c r="E2" s="91"/>
      <c r="F2" s="92"/>
      <c r="G2" s="92"/>
      <c r="H2" s="92"/>
      <c r="I2" s="92"/>
      <c r="J2" s="93"/>
    </row>
    <row r="4" spans="2:26" x14ac:dyDescent="0.2">
      <c r="B4" s="99" t="s">
        <v>11</v>
      </c>
      <c r="C4" s="99"/>
      <c r="D4" s="99"/>
      <c r="E4" s="99"/>
      <c r="F4" s="99"/>
      <c r="G4" s="99"/>
      <c r="H4" s="99"/>
      <c r="I4" s="99"/>
      <c r="J4" s="99"/>
    </row>
    <row r="5" spans="2:26" ht="3" customHeight="1" x14ac:dyDescent="0.2"/>
    <row r="6" spans="2:26" x14ac:dyDescent="0.2">
      <c r="H6" s="25" t="s">
        <v>18</v>
      </c>
      <c r="I6" s="100"/>
      <c r="J6" s="100"/>
    </row>
    <row r="7" spans="2:26" ht="2.5" customHeight="1" x14ac:dyDescent="0.2"/>
    <row r="8" spans="2:26" s="10" customFormat="1" x14ac:dyDescent="0.2">
      <c r="B8" s="94" t="s">
        <v>22</v>
      </c>
      <c r="C8" s="94"/>
      <c r="D8" s="94"/>
      <c r="E8" s="94"/>
      <c r="F8" s="94"/>
      <c r="G8" s="94"/>
      <c r="H8" s="94"/>
      <c r="I8" s="94"/>
      <c r="J8" s="94"/>
    </row>
    <row r="9" spans="2:26" x14ac:dyDescent="0.2">
      <c r="B9" s="78" t="s">
        <v>23</v>
      </c>
      <c r="C9" s="78"/>
      <c r="D9" s="78"/>
      <c r="E9" s="77"/>
      <c r="F9" s="77"/>
      <c r="G9" s="77"/>
      <c r="H9" s="77"/>
      <c r="I9" s="77"/>
      <c r="J9" s="77"/>
    </row>
    <row r="10" spans="2:26" ht="28.5" customHeight="1" x14ac:dyDescent="0.2">
      <c r="B10" s="79" t="s">
        <v>24</v>
      </c>
      <c r="C10" s="79"/>
      <c r="D10" s="79"/>
      <c r="E10" s="77"/>
      <c r="F10" s="77"/>
      <c r="G10" s="77"/>
      <c r="H10" s="77"/>
      <c r="I10" s="77"/>
      <c r="J10" s="77"/>
    </row>
    <row r="11" spans="2:26" x14ac:dyDescent="0.2">
      <c r="B11" s="24" t="s">
        <v>17</v>
      </c>
      <c r="C11" s="24"/>
      <c r="D11" s="24"/>
      <c r="E11" s="77"/>
      <c r="F11" s="77"/>
      <c r="G11" s="77"/>
      <c r="H11" s="77"/>
      <c r="I11" s="77"/>
      <c r="J11" s="77"/>
    </row>
    <row r="12" spans="2:26" x14ac:dyDescent="0.2">
      <c r="B12" s="78" t="s">
        <v>0</v>
      </c>
      <c r="C12" s="78"/>
      <c r="D12" s="78"/>
      <c r="E12" s="77"/>
      <c r="F12" s="77"/>
      <c r="G12" s="77"/>
      <c r="H12" s="77"/>
      <c r="I12" s="77"/>
      <c r="J12" s="77"/>
    </row>
    <row r="13" spans="2:26" x14ac:dyDescent="0.2">
      <c r="B13" s="78" t="s">
        <v>1</v>
      </c>
      <c r="C13" s="78"/>
      <c r="D13" s="78"/>
      <c r="E13" s="77"/>
      <c r="F13" s="77"/>
      <c r="G13" s="77"/>
      <c r="H13" s="77"/>
      <c r="I13" s="77"/>
      <c r="J13" s="77"/>
      <c r="U13" s="53">
        <f>E23</f>
        <v>0</v>
      </c>
      <c r="V13" s="53">
        <f>H23</f>
        <v>0</v>
      </c>
      <c r="W13" s="55"/>
      <c r="X13" s="55"/>
      <c r="Y13" s="55"/>
    </row>
    <row r="14" spans="2:26" x14ac:dyDescent="0.2">
      <c r="B14" s="98" t="s">
        <v>25</v>
      </c>
      <c r="C14" s="98"/>
      <c r="D14" s="98"/>
      <c r="E14" s="98"/>
      <c r="F14" s="98"/>
      <c r="G14" s="98"/>
      <c r="H14" s="98"/>
      <c r="I14" s="98"/>
      <c r="J14" s="98"/>
      <c r="O14" s="1">
        <v>0</v>
      </c>
      <c r="P14" s="1" t="str">
        <f>""</f>
        <v/>
      </c>
      <c r="Q14" s="1">
        <v>0</v>
      </c>
      <c r="S14" s="54">
        <v>44470</v>
      </c>
      <c r="T14" s="54">
        <v>44500</v>
      </c>
      <c r="U14" s="1">
        <f>IF($U$13&gt;=S14,IF(T14&gt;=$U$13,1,0),0)</f>
        <v>0</v>
      </c>
      <c r="V14" s="1">
        <f>IF($V$13&gt;=S14,IF(T14&gt;=$V$13,1,0),0)</f>
        <v>0</v>
      </c>
      <c r="W14" s="1">
        <f>U14</f>
        <v>0</v>
      </c>
      <c r="X14" s="1">
        <f>IF(X15=1,1,V14)</f>
        <v>0</v>
      </c>
      <c r="Y14" s="57">
        <f>IF(SUM(W14:X14)=2,1,0)</f>
        <v>0</v>
      </c>
      <c r="Z14" s="19" t="s">
        <v>55</v>
      </c>
    </row>
    <row r="15" spans="2:26" x14ac:dyDescent="0.2">
      <c r="B15" s="95" t="s">
        <v>2</v>
      </c>
      <c r="C15" s="96"/>
      <c r="D15" s="97" t="s">
        <v>3</v>
      </c>
      <c r="E15" s="97"/>
      <c r="F15" s="97" t="s">
        <v>5</v>
      </c>
      <c r="G15" s="97"/>
      <c r="H15" s="97"/>
      <c r="I15" s="97"/>
      <c r="J15" s="97"/>
      <c r="O15" s="1">
        <v>1</v>
      </c>
      <c r="P15" s="1" t="s">
        <v>62</v>
      </c>
      <c r="Q15" s="1">
        <v>1</v>
      </c>
      <c r="S15" s="54">
        <v>44501</v>
      </c>
      <c r="T15" s="54">
        <v>44530</v>
      </c>
      <c r="U15" s="1">
        <f t="shared" ref="U15:U16" si="0">IF($U$13&gt;=S15,IF(T15&gt;=$U$13,1,0),0)</f>
        <v>0</v>
      </c>
      <c r="V15" s="1">
        <f t="shared" ref="V15:V16" si="1">IF($V$13&gt;=S15,IF(T15&gt;=$V$13,1,0),0)</f>
        <v>0</v>
      </c>
      <c r="W15" s="1">
        <f>IF(W14=1,1,U15)</f>
        <v>0</v>
      </c>
      <c r="X15" s="1">
        <f>IF(X16=1,1,V15)</f>
        <v>0</v>
      </c>
      <c r="Y15" s="57">
        <f t="shared" ref="Y15:Y16" si="2">IF(SUM(W15:X15)=2,1,0)</f>
        <v>0</v>
      </c>
      <c r="Z15" s="19" t="s">
        <v>57</v>
      </c>
    </row>
    <row r="16" spans="2:26" ht="18.5" customHeight="1" x14ac:dyDescent="0.2">
      <c r="B16" s="72"/>
      <c r="C16" s="73"/>
      <c r="D16" s="74"/>
      <c r="E16" s="75"/>
      <c r="F16" s="76"/>
      <c r="G16" s="76"/>
      <c r="H16" s="76"/>
      <c r="I16" s="76"/>
      <c r="J16" s="76"/>
      <c r="M16" s="54">
        <v>44562</v>
      </c>
      <c r="O16" s="1">
        <v>2</v>
      </c>
      <c r="P16" s="1" t="s">
        <v>63</v>
      </c>
      <c r="Q16" s="1">
        <v>1</v>
      </c>
      <c r="S16" s="54">
        <v>44531</v>
      </c>
      <c r="T16" s="54">
        <v>44561</v>
      </c>
      <c r="U16" s="1">
        <f t="shared" si="0"/>
        <v>0</v>
      </c>
      <c r="V16" s="1">
        <f t="shared" si="1"/>
        <v>0</v>
      </c>
      <c r="W16" s="1">
        <f>IF(W15=1,1,U16)</f>
        <v>0</v>
      </c>
      <c r="X16" s="1">
        <f>V16</f>
        <v>0</v>
      </c>
      <c r="Y16" s="57">
        <f t="shared" si="2"/>
        <v>0</v>
      </c>
      <c r="Z16" s="19" t="s">
        <v>58</v>
      </c>
    </row>
    <row r="17" spans="2:17" ht="18.5" customHeight="1" x14ac:dyDescent="0.2">
      <c r="B17" s="72"/>
      <c r="C17" s="73"/>
      <c r="D17" s="74"/>
      <c r="E17" s="75"/>
      <c r="F17" s="76"/>
      <c r="G17" s="76"/>
      <c r="H17" s="76"/>
      <c r="I17" s="76"/>
      <c r="J17" s="76"/>
      <c r="M17" s="54">
        <v>44620</v>
      </c>
      <c r="O17" s="1">
        <v>3</v>
      </c>
      <c r="P17" s="1" t="s">
        <v>64</v>
      </c>
      <c r="Q17" s="1">
        <v>1</v>
      </c>
    </row>
    <row r="18" spans="2:17" ht="18.5" customHeight="1" x14ac:dyDescent="0.2">
      <c r="B18" s="101"/>
      <c r="C18" s="102"/>
      <c r="D18" s="69"/>
      <c r="E18" s="70"/>
      <c r="F18" s="71"/>
      <c r="G18" s="71"/>
      <c r="H18" s="71"/>
      <c r="I18" s="71"/>
      <c r="J18" s="71"/>
      <c r="K18" s="47"/>
      <c r="M18" s="51"/>
    </row>
    <row r="19" spans="2:17" ht="2.5" customHeight="1" x14ac:dyDescent="0.2"/>
    <row r="20" spans="2:17" s="10" customFormat="1" x14ac:dyDescent="0.2">
      <c r="B20" s="94" t="s">
        <v>26</v>
      </c>
      <c r="C20" s="94"/>
      <c r="D20" s="94"/>
      <c r="E20" s="94"/>
      <c r="F20" s="94"/>
      <c r="G20" s="94"/>
      <c r="H20" s="94"/>
      <c r="I20" s="94"/>
      <c r="J20" s="94"/>
      <c r="K20" s="45"/>
    </row>
    <row r="21" spans="2:17" s="19" customFormat="1" ht="3" customHeight="1" x14ac:dyDescent="0.2">
      <c r="B21" s="23"/>
      <c r="C21" s="23"/>
      <c r="D21" s="23"/>
      <c r="E21" s="23"/>
      <c r="F21" s="23"/>
      <c r="G21" s="23"/>
      <c r="H21" s="23"/>
      <c r="I21" s="23"/>
      <c r="J21" s="23"/>
    </row>
    <row r="22" spans="2:17" s="19" customFormat="1" ht="3" customHeight="1" x14ac:dyDescent="0.2">
      <c r="B22" s="23"/>
      <c r="C22" s="23"/>
      <c r="D22" s="23"/>
      <c r="E22" s="23"/>
      <c r="F22" s="23"/>
      <c r="G22" s="23"/>
      <c r="H22" s="23"/>
      <c r="I22" s="23"/>
      <c r="J22" s="23"/>
    </row>
    <row r="23" spans="2:17" s="19" customFormat="1" ht="11.25" customHeight="1" x14ac:dyDescent="0.2">
      <c r="B23" s="29"/>
      <c r="C23" s="63" t="s">
        <v>31</v>
      </c>
      <c r="D23" s="63"/>
      <c r="E23" s="66"/>
      <c r="F23" s="67"/>
      <c r="G23" s="34" t="s">
        <v>32</v>
      </c>
      <c r="H23" s="42"/>
      <c r="I23" s="63" t="s">
        <v>33</v>
      </c>
      <c r="J23" s="63"/>
      <c r="K23" s="52" t="str">
        <f>VLOOKUP(M23,O14:P17,2,FALSE)</f>
        <v/>
      </c>
      <c r="L23" s="19">
        <f>VLOOKUP(K23,P14:Q17,2,FALSE)</f>
        <v>0</v>
      </c>
      <c r="M23" s="19">
        <f>IF(E23&lt;M16,IF(H23&gt;M17,3,IF(E23="",0,1)),IF(H23&gt;M17,2,0))</f>
        <v>0</v>
      </c>
    </row>
    <row r="24" spans="2:17" s="19" customFormat="1" ht="27.75" customHeight="1" x14ac:dyDescent="0.2">
      <c r="B24" s="64" t="s">
        <v>43</v>
      </c>
      <c r="C24" s="64"/>
      <c r="D24" s="64"/>
      <c r="E24" s="64"/>
      <c r="F24" s="64"/>
      <c r="G24" s="64"/>
      <c r="H24" s="64"/>
      <c r="I24" s="64"/>
      <c r="J24" s="64"/>
      <c r="K24" s="46"/>
    </row>
    <row r="25" spans="2:17" ht="43.5" customHeight="1" x14ac:dyDescent="0.2">
      <c r="B25" s="68" t="str">
        <f>"lūdzu piemērot atbrīvojumu nomas maksai no "&amp;IF(E23=0,"__.__.____.",TEXT(E23,"dd.mm.yyyy."))&amp;" līdz "&amp;IF(H23=0,"__.__.____.",TEXT(H23,"dd.mm.yyyy."))&amp;" Lūdzu nepiemērot kavējuma procentus un līgumsodu nomas maksas un saistīto maksājumu samaksas kavējuma gadījumā."</f>
        <v>lūdzu piemērot atbrīvojumu nomas maksai no __.__.____. līdz __.__.____. Lūdzu nepiemērot kavējuma procentus un līgumsodu nomas maksas un saistīto maksājumu samaksas kavējuma gadījumā.</v>
      </c>
      <c r="C25" s="68"/>
      <c r="D25" s="68"/>
      <c r="E25" s="68"/>
      <c r="F25" s="68"/>
      <c r="G25" s="68"/>
      <c r="H25" s="68"/>
      <c r="I25" s="68"/>
      <c r="J25" s="68"/>
      <c r="L25" s="9"/>
    </row>
    <row r="26" spans="2:17" ht="3" customHeight="1" x14ac:dyDescent="0.2">
      <c r="B26" s="32"/>
      <c r="C26" s="32"/>
      <c r="D26" s="32"/>
      <c r="E26" s="32"/>
      <c r="F26" s="32"/>
      <c r="G26" s="32"/>
      <c r="H26" s="32"/>
      <c r="I26" s="32"/>
      <c r="J26" s="32"/>
      <c r="L26" s="9"/>
    </row>
    <row r="27" spans="2:17" s="10" customFormat="1" ht="38.25" customHeight="1" x14ac:dyDescent="0.2">
      <c r="B27" s="65" t="s">
        <v>42</v>
      </c>
      <c r="C27" s="65"/>
      <c r="D27" s="65"/>
      <c r="E27" s="65"/>
      <c r="F27" s="65"/>
      <c r="G27" s="65"/>
      <c r="H27" s="65"/>
      <c r="I27" s="65"/>
      <c r="J27" s="65"/>
    </row>
    <row r="28" spans="2:17" s="19" customFormat="1" ht="7.5" customHeight="1" x14ac:dyDescent="0.2">
      <c r="B28" s="33"/>
      <c r="C28" s="33"/>
      <c r="D28" s="33"/>
      <c r="E28" s="33"/>
      <c r="F28" s="33"/>
      <c r="G28" s="33"/>
      <c r="H28" s="33"/>
      <c r="I28" s="33"/>
      <c r="J28" s="33"/>
    </row>
    <row r="29" spans="2:17" s="19" customFormat="1" ht="56.25" customHeight="1" x14ac:dyDescent="0.2">
      <c r="B29" s="64" t="s">
        <v>59</v>
      </c>
      <c r="C29" s="64"/>
      <c r="D29" s="64"/>
      <c r="E29" s="64"/>
      <c r="F29" s="64"/>
      <c r="G29" s="64"/>
      <c r="H29" s="64"/>
      <c r="I29" s="64"/>
      <c r="J29" s="64"/>
    </row>
    <row r="30" spans="2:17" s="5" customFormat="1" ht="15" customHeight="1" x14ac:dyDescent="0.2">
      <c r="B30" s="16"/>
      <c r="C30" s="16"/>
      <c r="D30" s="16"/>
      <c r="E30" s="16"/>
      <c r="F30" s="16"/>
      <c r="G30" s="16"/>
      <c r="H30" s="35" t="s">
        <v>35</v>
      </c>
      <c r="J30" s="61" t="s">
        <v>8</v>
      </c>
      <c r="L30" s="19"/>
      <c r="M30" s="19"/>
      <c r="N30" s="19"/>
      <c r="O30" s="19"/>
      <c r="P30" s="19"/>
      <c r="Q30" s="37"/>
    </row>
    <row r="31" spans="2:17" s="5" customFormat="1" ht="32" customHeight="1" x14ac:dyDescent="0.2">
      <c r="B31" s="58" t="s">
        <v>56</v>
      </c>
      <c r="C31" s="59"/>
      <c r="D31" s="59"/>
      <c r="E31" s="59"/>
      <c r="F31" s="59"/>
      <c r="G31" s="60"/>
      <c r="H31" s="40"/>
      <c r="I31" s="17"/>
      <c r="J31" s="62"/>
      <c r="L31" s="19"/>
      <c r="M31" s="19"/>
      <c r="N31" s="39">
        <f>MONTH(H23)</f>
        <v>1</v>
      </c>
      <c r="O31" s="19"/>
      <c r="P31" s="19">
        <f>MONTH(E23)</f>
        <v>1</v>
      </c>
    </row>
    <row r="32" spans="2:17" s="5" customFormat="1" ht="3" customHeight="1" x14ac:dyDescent="0.2">
      <c r="B32" s="18"/>
      <c r="C32" s="18"/>
      <c r="D32" s="18"/>
      <c r="E32" s="18"/>
      <c r="F32" s="18"/>
      <c r="G32" s="18"/>
      <c r="H32" s="18"/>
      <c r="I32" s="17"/>
      <c r="J32" s="18"/>
      <c r="L32" s="19"/>
      <c r="M32" s="19"/>
      <c r="N32" s="19"/>
      <c r="O32" s="19"/>
      <c r="P32" s="19"/>
    </row>
    <row r="33" spans="2:26" s="5" customFormat="1" ht="14.5" customHeight="1" x14ac:dyDescent="0.2">
      <c r="C33" s="103" t="s">
        <v>60</v>
      </c>
      <c r="D33" s="104"/>
      <c r="E33" s="104"/>
      <c r="F33" s="104"/>
      <c r="G33" s="105"/>
      <c r="H33" s="36"/>
      <c r="I33" s="17"/>
      <c r="J33" s="41" t="e">
        <f>H33/$H$31-1</f>
        <v>#DIV/0!</v>
      </c>
      <c r="K33" s="43" t="str">
        <f>IFERROR(IF(J33&gt;-0.3," Lai saņemtu atbrīvojumu no nomas maksas, ieņēmumu samazinājumam ir jābūt vismaz 30%",""),"")</f>
        <v/>
      </c>
      <c r="L33" s="19"/>
      <c r="M33" s="19">
        <v>1</v>
      </c>
      <c r="N33" s="38"/>
      <c r="O33" s="19">
        <f>Y14</f>
        <v>0</v>
      </c>
      <c r="Q33" s="5">
        <f>_xlfn.IFS(M33&lt;=N31,1,M33&gt;=P31,1)</f>
        <v>1</v>
      </c>
    </row>
    <row r="34" spans="2:26" s="5" customFormat="1" ht="14.5" customHeight="1" x14ac:dyDescent="0.2">
      <c r="C34" s="103" t="s">
        <v>61</v>
      </c>
      <c r="D34" s="104"/>
      <c r="E34" s="104"/>
      <c r="F34" s="104"/>
      <c r="G34" s="105"/>
      <c r="H34" s="36"/>
      <c r="I34" s="17"/>
      <c r="J34" s="41" t="e">
        <f>H34/$H$31-1</f>
        <v>#DIV/0!</v>
      </c>
      <c r="K34" s="43" t="str">
        <f t="shared" ref="K34" si="3">IFERROR(IF(J34&gt;-0.3," Lai saņemtu atbrīvojumu no nomas maksas, ieņēmumu samazinājumam ir jābūt vismaz 30%",""),"")</f>
        <v/>
      </c>
      <c r="L34" s="19"/>
      <c r="M34" s="19">
        <v>2</v>
      </c>
      <c r="N34" s="38"/>
      <c r="O34" s="19">
        <f t="shared" ref="O34:O35" si="4">Y15</f>
        <v>0</v>
      </c>
      <c r="Q34" s="5">
        <f t="shared" ref="Q34" si="5">_xlfn.IFS(M34&lt;=N32,1,M34&gt;=P32,1)</f>
        <v>1</v>
      </c>
    </row>
    <row r="35" spans="2:26" s="5" customFormat="1" ht="14.5" customHeight="1" x14ac:dyDescent="0.2">
      <c r="K35" s="43"/>
      <c r="L35" s="19"/>
      <c r="M35" s="19">
        <v>3</v>
      </c>
      <c r="N35" s="38"/>
      <c r="O35" s="19">
        <f t="shared" si="4"/>
        <v>0</v>
      </c>
      <c r="Q35" s="5" t="e">
        <f>_xlfn.IFS(M35&lt;=N33,1,M35&gt;=Z14,1)</f>
        <v>#N/A</v>
      </c>
    </row>
    <row r="36" spans="2:26" s="5" customFormat="1" ht="8.25" customHeight="1" x14ac:dyDescent="0.2">
      <c r="B36" s="30"/>
      <c r="C36" s="30"/>
      <c r="D36" s="30"/>
      <c r="E36" s="30"/>
      <c r="F36" s="30"/>
      <c r="G36" s="30"/>
      <c r="H36" s="30"/>
      <c r="I36" s="17"/>
      <c r="J36" s="27"/>
      <c r="S36" s="12" t="b">
        <v>0</v>
      </c>
      <c r="T36" s="12">
        <f>IF(S36=TRUE,1,0)</f>
        <v>0</v>
      </c>
      <c r="U36" s="6"/>
      <c r="V36" s="7" t="e">
        <f>-J33</f>
        <v>#DIV/0!</v>
      </c>
      <c r="W36" s="7"/>
      <c r="X36" s="7"/>
      <c r="Y36" s="7"/>
      <c r="Z36" s="8" t="e">
        <f>IF(V36&gt;0.9,0.9,V36)</f>
        <v>#DIV/0!</v>
      </c>
    </row>
    <row r="37" spans="2:26" s="5" customFormat="1" ht="36" customHeight="1" x14ac:dyDescent="0.25">
      <c r="B37" s="107" t="s">
        <v>27</v>
      </c>
      <c r="C37" s="107"/>
      <c r="D37" s="107"/>
      <c r="E37" s="107"/>
      <c r="F37" s="107"/>
      <c r="G37" s="107"/>
      <c r="H37" s="107"/>
      <c r="I37" s="107"/>
      <c r="J37" s="107"/>
      <c r="S37" s="12" t="b">
        <v>0</v>
      </c>
      <c r="T37" s="12">
        <f>IF(S37=TRUE,1,0)</f>
        <v>0</v>
      </c>
      <c r="U37" s="6"/>
      <c r="V37" s="6"/>
      <c r="W37" s="6"/>
      <c r="X37" s="6"/>
      <c r="Y37" s="6"/>
      <c r="Z37" s="6"/>
    </row>
    <row r="38" spans="2:26" s="5" customFormat="1" ht="11.25" customHeight="1" x14ac:dyDescent="0.2">
      <c r="B38" s="28"/>
      <c r="C38" s="28"/>
      <c r="D38" s="28"/>
      <c r="E38" s="28"/>
      <c r="F38" s="28"/>
      <c r="G38" s="28"/>
      <c r="H38" s="28"/>
      <c r="I38" s="28"/>
      <c r="J38" s="28"/>
      <c r="S38" s="6"/>
      <c r="T38" s="13">
        <f>SUM(T36:T37)</f>
        <v>0</v>
      </c>
      <c r="U38" s="6"/>
      <c r="V38" s="1"/>
      <c r="W38" s="1"/>
      <c r="X38" s="1"/>
      <c r="Y38" s="1"/>
      <c r="Z38" s="1"/>
    </row>
    <row r="39" spans="2:26" s="10" customFormat="1" ht="21" customHeight="1" x14ac:dyDescent="0.2">
      <c r="B39" s="65" t="s">
        <v>34</v>
      </c>
      <c r="C39" s="65"/>
      <c r="D39" s="65"/>
      <c r="E39" s="65"/>
      <c r="F39" s="65"/>
      <c r="G39" s="65"/>
      <c r="H39" s="65"/>
      <c r="I39" s="65"/>
      <c r="J39" s="65"/>
      <c r="S39" s="6"/>
      <c r="T39" s="6"/>
      <c r="U39" s="6"/>
      <c r="V39" s="1"/>
      <c r="W39" s="1"/>
      <c r="X39" s="1"/>
      <c r="Y39" s="1"/>
      <c r="Z39" s="1"/>
    </row>
    <row r="40" spans="2:26" ht="22.5" customHeight="1" x14ac:dyDescent="0.2">
      <c r="B40" s="44" t="s">
        <v>44</v>
      </c>
      <c r="C40" s="44"/>
      <c r="D40" s="44"/>
      <c r="E40" s="44"/>
      <c r="F40" s="44"/>
      <c r="G40" s="44"/>
      <c r="H40" s="44"/>
      <c r="I40" s="44"/>
      <c r="J40" s="44"/>
      <c r="M40" s="6"/>
      <c r="N40" s="6"/>
      <c r="O40" s="6"/>
      <c r="P40" s="6"/>
      <c r="Q40" s="6"/>
      <c r="R40" s="6"/>
      <c r="S40" s="6"/>
      <c r="T40" s="6"/>
      <c r="U40" s="6"/>
    </row>
    <row r="41" spans="2:26" ht="63" customHeight="1" x14ac:dyDescent="0.2">
      <c r="B41" s="106" t="s">
        <v>45</v>
      </c>
      <c r="C41" s="106"/>
      <c r="D41" s="106"/>
      <c r="E41" s="106"/>
      <c r="F41" s="106"/>
      <c r="G41" s="106"/>
      <c r="H41" s="106"/>
      <c r="I41" s="106"/>
      <c r="J41" s="106"/>
      <c r="M41" s="6"/>
      <c r="N41" s="6"/>
      <c r="O41" s="6"/>
      <c r="P41" s="6"/>
      <c r="Q41" s="6"/>
      <c r="R41" s="6"/>
      <c r="S41" s="6"/>
      <c r="T41" s="6"/>
      <c r="U41" s="6"/>
    </row>
    <row r="42" spans="2:26" ht="12.75" customHeight="1" x14ac:dyDescent="0.2">
      <c r="B42" s="44" t="s">
        <v>46</v>
      </c>
      <c r="C42" s="44"/>
      <c r="D42" s="44"/>
      <c r="E42" s="44"/>
      <c r="F42" s="44"/>
      <c r="G42" s="44"/>
      <c r="H42" s="44"/>
      <c r="I42" s="44"/>
      <c r="J42" s="44"/>
      <c r="M42" s="6"/>
      <c r="N42" s="6"/>
      <c r="O42" s="6"/>
      <c r="P42" s="6"/>
      <c r="Q42" s="6"/>
      <c r="R42" s="6"/>
      <c r="S42" s="6"/>
      <c r="T42" s="6"/>
      <c r="U42" s="6"/>
    </row>
    <row r="43" spans="2:26" ht="90.75" customHeight="1" x14ac:dyDescent="0.2">
      <c r="B43" s="106" t="s">
        <v>54</v>
      </c>
      <c r="C43" s="106"/>
      <c r="D43" s="106"/>
      <c r="E43" s="106"/>
      <c r="F43" s="106"/>
      <c r="G43" s="106"/>
      <c r="H43" s="106"/>
      <c r="I43" s="106"/>
      <c r="J43" s="106"/>
      <c r="M43" s="6"/>
      <c r="N43" s="6"/>
      <c r="O43" s="6"/>
      <c r="P43" s="6"/>
      <c r="Q43" s="6"/>
      <c r="R43" s="6"/>
      <c r="S43" s="6"/>
      <c r="T43" s="6"/>
      <c r="U43" s="6"/>
    </row>
    <row r="44" spans="2:26" ht="47.25" customHeight="1" x14ac:dyDescent="0.2">
      <c r="B44" s="106" t="s">
        <v>47</v>
      </c>
      <c r="C44" s="106"/>
      <c r="D44" s="106"/>
      <c r="E44" s="106"/>
      <c r="F44" s="106"/>
      <c r="G44" s="106"/>
      <c r="H44" s="106"/>
      <c r="I44" s="106"/>
      <c r="J44" s="106"/>
      <c r="M44" s="6"/>
      <c r="N44" s="6"/>
      <c r="O44" s="6"/>
      <c r="P44" s="6"/>
      <c r="Q44" s="6"/>
      <c r="R44" s="6"/>
      <c r="S44" s="6"/>
      <c r="T44" s="6"/>
      <c r="U44" s="6"/>
    </row>
    <row r="45" spans="2:26" ht="12.75" customHeight="1" x14ac:dyDescent="0.2">
      <c r="B45" s="108" t="s">
        <v>48</v>
      </c>
      <c r="C45" s="108"/>
      <c r="D45" s="108"/>
      <c r="E45" s="108"/>
      <c r="F45" s="108"/>
      <c r="G45" s="108"/>
      <c r="H45" s="108"/>
      <c r="I45" s="108"/>
      <c r="J45" s="108"/>
      <c r="M45" s="6"/>
      <c r="N45" s="6"/>
      <c r="O45" s="6"/>
      <c r="P45" s="6"/>
      <c r="Q45" s="6"/>
      <c r="R45" s="6"/>
      <c r="S45" s="6"/>
      <c r="T45" s="6"/>
      <c r="U45" s="6"/>
    </row>
    <row r="46" spans="2:26" ht="30" customHeight="1" x14ac:dyDescent="0.2">
      <c r="B46" s="106" t="s">
        <v>49</v>
      </c>
      <c r="C46" s="106"/>
      <c r="D46" s="106"/>
      <c r="E46" s="106"/>
      <c r="F46" s="106"/>
      <c r="G46" s="106"/>
      <c r="H46" s="106"/>
      <c r="I46" s="106"/>
      <c r="J46" s="106"/>
      <c r="M46" s="6"/>
      <c r="N46" s="6"/>
      <c r="O46" s="6"/>
      <c r="P46" s="6"/>
      <c r="Q46" s="6"/>
      <c r="R46" s="6"/>
      <c r="S46" s="6"/>
      <c r="T46" s="6"/>
      <c r="U46" s="6"/>
    </row>
    <row r="47" spans="2:26" ht="30.75" customHeight="1" x14ac:dyDescent="0.2">
      <c r="B47" s="106" t="s">
        <v>50</v>
      </c>
      <c r="C47" s="106"/>
      <c r="D47" s="106"/>
      <c r="E47" s="106"/>
      <c r="F47" s="106"/>
      <c r="G47" s="106"/>
      <c r="H47" s="106"/>
      <c r="I47" s="106"/>
      <c r="J47" s="106"/>
      <c r="M47" s="6"/>
      <c r="N47" s="6"/>
      <c r="O47" s="6"/>
      <c r="P47" s="6"/>
      <c r="Q47" s="6"/>
      <c r="R47" s="6"/>
      <c r="S47" s="6"/>
      <c r="T47" s="6"/>
      <c r="U47" s="6"/>
    </row>
    <row r="48" spans="2:26" ht="42.75" customHeight="1" x14ac:dyDescent="0.2">
      <c r="B48" s="106" t="s">
        <v>52</v>
      </c>
      <c r="C48" s="106"/>
      <c r="D48" s="106"/>
      <c r="E48" s="106"/>
      <c r="F48" s="106"/>
      <c r="G48" s="106"/>
      <c r="H48" s="106"/>
      <c r="I48" s="106"/>
      <c r="J48" s="106"/>
      <c r="M48" s="6"/>
      <c r="N48" s="6"/>
      <c r="O48" s="6"/>
      <c r="P48" s="6"/>
      <c r="Q48" s="6"/>
      <c r="R48" s="6"/>
      <c r="S48" s="6"/>
      <c r="T48" s="6"/>
      <c r="U48" s="6"/>
    </row>
    <row r="49" spans="2:30" ht="59.25" customHeight="1" x14ac:dyDescent="0.2">
      <c r="B49" s="106" t="s">
        <v>51</v>
      </c>
      <c r="C49" s="106"/>
      <c r="D49" s="106"/>
      <c r="E49" s="106"/>
      <c r="F49" s="106"/>
      <c r="G49" s="106"/>
      <c r="H49" s="106"/>
      <c r="I49" s="106"/>
      <c r="J49" s="106"/>
      <c r="M49" s="6"/>
      <c r="N49" s="6"/>
      <c r="O49" s="6"/>
      <c r="P49" s="6"/>
      <c r="Q49" s="6"/>
      <c r="R49" s="6"/>
      <c r="S49" s="6"/>
      <c r="T49" s="6"/>
      <c r="U49" s="6"/>
    </row>
    <row r="50" spans="2:30" s="10" customFormat="1" ht="29.25" customHeight="1" x14ac:dyDescent="0.2">
      <c r="B50" s="82" t="s">
        <v>30</v>
      </c>
      <c r="C50" s="82"/>
      <c r="D50" s="82"/>
      <c r="E50" s="82"/>
      <c r="F50" s="82"/>
      <c r="G50" s="82"/>
      <c r="H50" s="82"/>
      <c r="I50" s="82"/>
      <c r="J50" s="82"/>
    </row>
    <row r="51" spans="2:30" ht="15" customHeight="1" x14ac:dyDescent="0.2">
      <c r="B51" s="79" t="s">
        <v>29</v>
      </c>
      <c r="C51" s="79"/>
      <c r="D51" s="79"/>
      <c r="E51" s="79"/>
      <c r="F51" s="79"/>
      <c r="G51" s="79"/>
      <c r="H51" s="79"/>
      <c r="I51" s="79"/>
      <c r="J51" s="79"/>
    </row>
    <row r="52" spans="2:30" x14ac:dyDescent="0.2">
      <c r="B52" s="79"/>
      <c r="C52" s="79"/>
      <c r="D52" s="79"/>
      <c r="E52" s="79"/>
      <c r="F52" s="79"/>
      <c r="G52" s="79"/>
      <c r="H52" s="79"/>
      <c r="I52" s="79"/>
      <c r="J52" s="79"/>
    </row>
    <row r="53" spans="2:30" x14ac:dyDescent="0.2">
      <c r="B53" s="81" t="s">
        <v>16</v>
      </c>
      <c r="C53" s="81"/>
      <c r="D53" s="81"/>
      <c r="E53" s="81"/>
      <c r="F53" s="81"/>
      <c r="G53" s="81"/>
      <c r="H53" s="81"/>
      <c r="I53" s="81"/>
      <c r="J53" s="81"/>
    </row>
    <row r="54" spans="2:30" x14ac:dyDescent="0.2">
      <c r="B54" s="84"/>
      <c r="C54" s="85"/>
      <c r="D54" s="85"/>
      <c r="E54" s="85"/>
      <c r="F54" s="85"/>
      <c r="G54" s="85"/>
      <c r="H54" s="85"/>
      <c r="I54" s="85"/>
      <c r="J54" s="86"/>
    </row>
    <row r="55" spans="2:30" x14ac:dyDescent="0.2">
      <c r="B55" s="84"/>
      <c r="C55" s="85"/>
      <c r="D55" s="85"/>
      <c r="E55" s="85"/>
      <c r="F55" s="85"/>
      <c r="G55" s="85"/>
      <c r="H55" s="85"/>
      <c r="I55" s="85"/>
      <c r="J55" s="86"/>
    </row>
    <row r="56" spans="2:30" x14ac:dyDescent="0.2">
      <c r="B56" s="83"/>
      <c r="C56" s="83"/>
      <c r="D56" s="83"/>
      <c r="E56" s="83"/>
      <c r="F56" s="83"/>
      <c r="G56" s="83"/>
      <c r="H56" s="83"/>
      <c r="I56" s="83"/>
      <c r="J56" s="83"/>
    </row>
    <row r="57" spans="2:30" x14ac:dyDescent="0.2">
      <c r="B57" s="74"/>
      <c r="C57" s="87"/>
      <c r="D57" s="87"/>
      <c r="E57" s="87"/>
      <c r="F57" s="87"/>
      <c r="G57" s="87"/>
      <c r="H57" s="87"/>
      <c r="I57" s="87"/>
      <c r="J57" s="75"/>
    </row>
    <row r="58" spans="2:30" x14ac:dyDescent="0.2">
      <c r="B58" s="83"/>
      <c r="C58" s="83"/>
      <c r="D58" s="83"/>
      <c r="E58" s="83"/>
      <c r="F58" s="83"/>
      <c r="G58" s="83"/>
      <c r="H58" s="83"/>
      <c r="I58" s="83"/>
      <c r="J58" s="83"/>
      <c r="AA58" s="5"/>
      <c r="AB58" s="5"/>
      <c r="AC58" s="5"/>
      <c r="AD58" s="5"/>
    </row>
    <row r="59" spans="2:30" ht="5" customHeight="1" x14ac:dyDescent="0.2">
      <c r="B59" s="31"/>
      <c r="C59" s="31"/>
      <c r="D59" s="31"/>
      <c r="E59" s="31"/>
      <c r="F59" s="31"/>
      <c r="G59" s="31"/>
      <c r="H59" s="31"/>
      <c r="I59" s="31"/>
      <c r="J59" s="31"/>
      <c r="AA59" s="5"/>
      <c r="AB59" s="5"/>
      <c r="AC59" s="5"/>
      <c r="AD59" s="5"/>
    </row>
    <row r="60" spans="2:30" s="10" customFormat="1" x14ac:dyDescent="0.2">
      <c r="B60" s="11" t="s">
        <v>4</v>
      </c>
      <c r="C60" s="11"/>
      <c r="D60" s="11"/>
      <c r="E60" s="11"/>
      <c r="F60" s="81" t="s">
        <v>10</v>
      </c>
      <c r="G60" s="81"/>
      <c r="H60" s="81"/>
      <c r="I60" s="81"/>
      <c r="J60" s="81"/>
      <c r="T60" s="2"/>
      <c r="U60" s="2"/>
      <c r="V60" s="2"/>
      <c r="W60" s="48"/>
      <c r="X60" s="48"/>
      <c r="Y60" s="48"/>
      <c r="Z60" s="48"/>
      <c r="AA60" s="5"/>
      <c r="AB60" s="50"/>
      <c r="AC60" s="50"/>
      <c r="AD60" s="50"/>
    </row>
    <row r="61" spans="2:30" x14ac:dyDescent="0.2">
      <c r="B61" s="80"/>
      <c r="C61" s="80"/>
      <c r="D61" s="80"/>
      <c r="E61" s="80"/>
      <c r="F61" s="80"/>
      <c r="G61" s="80"/>
      <c r="H61" s="80"/>
      <c r="I61" s="80"/>
      <c r="J61" s="80"/>
      <c r="T61" s="2" t="str">
        <f>B31</f>
        <v>Vidējie ieņēmumi 2021. gada jūlijā, augustā un septembrī kopā</v>
      </c>
      <c r="U61" s="2"/>
      <c r="V61" s="2"/>
      <c r="W61" s="48"/>
      <c r="X61" s="48"/>
      <c r="Y61" s="48"/>
      <c r="Z61" s="48"/>
      <c r="AA61" s="5"/>
      <c r="AB61" s="5"/>
      <c r="AC61" s="5"/>
      <c r="AD61" s="5"/>
    </row>
    <row r="62" spans="2:30" ht="96" x14ac:dyDescent="0.2">
      <c r="B62" s="80"/>
      <c r="C62" s="80"/>
      <c r="D62" s="80"/>
      <c r="E62" s="80"/>
      <c r="F62" s="80"/>
      <c r="G62" s="80"/>
      <c r="H62" s="80"/>
      <c r="I62" s="80"/>
      <c r="J62" s="80"/>
      <c r="T62" s="2" t="e">
        <f>HLOOKUP(T61,U62:AA64,2,FALSE)</f>
        <v>#N/A</v>
      </c>
      <c r="U62" s="2" t="s">
        <v>6</v>
      </c>
      <c r="V62" s="4" t="s">
        <v>7</v>
      </c>
      <c r="W62" s="56"/>
      <c r="X62" s="56"/>
      <c r="Y62" s="56"/>
      <c r="Z62" s="48" t="s">
        <v>12</v>
      </c>
      <c r="AA62" s="5"/>
      <c r="AB62" s="5"/>
      <c r="AC62" s="5"/>
      <c r="AD62" s="5"/>
    </row>
    <row r="63" spans="2:30" x14ac:dyDescent="0.2">
      <c r="T63" s="3" t="e">
        <f>HLOOKUP(T61,U62:AA64,3,FALSE)</f>
        <v>#N/A</v>
      </c>
      <c r="U63" s="2" t="s">
        <v>6</v>
      </c>
      <c r="V63" s="2" t="s">
        <v>6</v>
      </c>
      <c r="W63" s="48"/>
      <c r="X63" s="48"/>
      <c r="Y63" s="48"/>
      <c r="Z63" s="48" t="s">
        <v>6</v>
      </c>
      <c r="AA63" s="5"/>
      <c r="AB63" s="5"/>
      <c r="AC63" s="5"/>
      <c r="AD63" s="5"/>
    </row>
    <row r="64" spans="2:30" x14ac:dyDescent="0.2">
      <c r="T64" s="14" t="e">
        <f>HLOOKUP(T61,U62:AA65,4,FALSE)</f>
        <v>#N/A</v>
      </c>
      <c r="U64" s="15" t="s">
        <v>9</v>
      </c>
      <c r="V64" s="15" t="s">
        <v>13</v>
      </c>
      <c r="W64" s="49"/>
      <c r="X64" s="49"/>
      <c r="Y64" s="49"/>
      <c r="Z64" s="49" t="s">
        <v>14</v>
      </c>
      <c r="AA64" s="5"/>
      <c r="AB64" s="5"/>
      <c r="AC64" s="5"/>
      <c r="AD64" s="5"/>
    </row>
    <row r="65" spans="20:27" x14ac:dyDescent="0.2">
      <c r="U65" s="20" t="str">
        <f>""</f>
        <v/>
      </c>
      <c r="V65" s="20" t="s">
        <v>14</v>
      </c>
      <c r="W65" s="20"/>
      <c r="X65" s="20"/>
      <c r="Y65" s="20"/>
      <c r="Z65" s="20" t="str">
        <f>""</f>
        <v/>
      </c>
      <c r="AA65" s="20" t="str">
        <f>""</f>
        <v/>
      </c>
    </row>
    <row r="71" spans="20:27" ht="16" x14ac:dyDescent="0.2">
      <c r="T71" s="26" t="s">
        <v>6</v>
      </c>
      <c r="U71" s="2" t="s">
        <v>6</v>
      </c>
    </row>
    <row r="72" spans="20:27" x14ac:dyDescent="0.2">
      <c r="T72" s="2" t="s">
        <v>19</v>
      </c>
      <c r="U72" s="2" t="s">
        <v>13</v>
      </c>
    </row>
    <row r="73" spans="20:27" x14ac:dyDescent="0.2">
      <c r="T73" s="2" t="s">
        <v>20</v>
      </c>
      <c r="U73" s="2" t="s">
        <v>14</v>
      </c>
    </row>
    <row r="74" spans="20:27" x14ac:dyDescent="0.2">
      <c r="T74" s="2" t="s">
        <v>53</v>
      </c>
      <c r="U74" s="2" t="s">
        <v>21</v>
      </c>
    </row>
    <row r="75" spans="20:27" x14ac:dyDescent="0.2">
      <c r="U75" s="2" t="s">
        <v>28</v>
      </c>
    </row>
    <row r="76" spans="20:27" x14ac:dyDescent="0.2">
      <c r="U76" s="2" t="s">
        <v>36</v>
      </c>
    </row>
    <row r="77" spans="20:27" x14ac:dyDescent="0.2">
      <c r="U77" s="2" t="s">
        <v>37</v>
      </c>
    </row>
    <row r="78" spans="20:27" x14ac:dyDescent="0.2">
      <c r="U78" s="2" t="s">
        <v>38</v>
      </c>
    </row>
    <row r="79" spans="20:27" x14ac:dyDescent="0.2">
      <c r="U79" s="2" t="s">
        <v>39</v>
      </c>
    </row>
    <row r="80" spans="20:27" x14ac:dyDescent="0.2">
      <c r="U80" s="2" t="s">
        <v>40</v>
      </c>
    </row>
    <row r="81" spans="21:21" x14ac:dyDescent="0.2">
      <c r="U81" s="2" t="s">
        <v>41</v>
      </c>
    </row>
  </sheetData>
  <sheetProtection algorithmName="SHA-512" hashValue="7CqVgXweVJ7s3UEN5Ab27mOX89k8Tf5jeS/kKFT4H6S/fcAhy6NC3JpTWHwMmQk7rEZLrhbyx+lG1gTZo/DP9w==" saltValue="/9cS6HaIEdHvCkDFSbjqlg==" spinCount="100000" sheet="1" objects="1" scenarios="1"/>
  <mergeCells count="59">
    <mergeCell ref="C33:G33"/>
    <mergeCell ref="C34:G34"/>
    <mergeCell ref="B49:J49"/>
    <mergeCell ref="B37:J37"/>
    <mergeCell ref="B39:J39"/>
    <mergeCell ref="B41:J41"/>
    <mergeCell ref="B43:J43"/>
    <mergeCell ref="B44:J44"/>
    <mergeCell ref="B47:J47"/>
    <mergeCell ref="B48:J48"/>
    <mergeCell ref="B45:J45"/>
    <mergeCell ref="B46:J46"/>
    <mergeCell ref="E1:J2"/>
    <mergeCell ref="B20:J20"/>
    <mergeCell ref="B15:C15"/>
    <mergeCell ref="D15:E15"/>
    <mergeCell ref="F15:J15"/>
    <mergeCell ref="B16:C16"/>
    <mergeCell ref="D16:E16"/>
    <mergeCell ref="F16:J16"/>
    <mergeCell ref="B14:J14"/>
    <mergeCell ref="B4:J4"/>
    <mergeCell ref="I6:J6"/>
    <mergeCell ref="B18:C18"/>
    <mergeCell ref="B13:D13"/>
    <mergeCell ref="E13:J13"/>
    <mergeCell ref="E11:J11"/>
    <mergeCell ref="B8:J8"/>
    <mergeCell ref="B61:E62"/>
    <mergeCell ref="F61:J62"/>
    <mergeCell ref="F60:J60"/>
    <mergeCell ref="B50:J50"/>
    <mergeCell ref="B51:J52"/>
    <mergeCell ref="B58:J58"/>
    <mergeCell ref="B53:J53"/>
    <mergeCell ref="B54:J54"/>
    <mergeCell ref="B56:J56"/>
    <mergeCell ref="B55:J55"/>
    <mergeCell ref="B57:J57"/>
    <mergeCell ref="E9:J9"/>
    <mergeCell ref="E10:J10"/>
    <mergeCell ref="E12:J12"/>
    <mergeCell ref="B12:D12"/>
    <mergeCell ref="B9:D9"/>
    <mergeCell ref="B10:D10"/>
    <mergeCell ref="D18:E18"/>
    <mergeCell ref="F18:J18"/>
    <mergeCell ref="B17:C17"/>
    <mergeCell ref="D17:E17"/>
    <mergeCell ref="F17:J17"/>
    <mergeCell ref="B31:G31"/>
    <mergeCell ref="J30:J31"/>
    <mergeCell ref="C23:D23"/>
    <mergeCell ref="I23:J23"/>
    <mergeCell ref="B24:J24"/>
    <mergeCell ref="B27:J27"/>
    <mergeCell ref="B29:J29"/>
    <mergeCell ref="E23:F23"/>
    <mergeCell ref="B25:J25"/>
  </mergeCells>
  <phoneticPr fontId="10" type="noConversion"/>
  <conditionalFormatting sqref="E1:J2">
    <cfRule type="expression" dxfId="28" priority="85">
      <formula>$E$1=""</formula>
    </cfRule>
  </conditionalFormatting>
  <conditionalFormatting sqref="E9:J9">
    <cfRule type="expression" dxfId="27" priority="84">
      <formula>$E$9=""</formula>
    </cfRule>
  </conditionalFormatting>
  <conditionalFormatting sqref="E10:J10">
    <cfRule type="expression" dxfId="26" priority="83">
      <formula>$E$10=""</formula>
    </cfRule>
  </conditionalFormatting>
  <conditionalFormatting sqref="E12:J12">
    <cfRule type="expression" dxfId="25" priority="82">
      <formula>$E$12=""</formula>
    </cfRule>
  </conditionalFormatting>
  <conditionalFormatting sqref="E13:J13">
    <cfRule type="expression" dxfId="24" priority="81">
      <formula>$E$13=""</formula>
    </cfRule>
  </conditionalFormatting>
  <conditionalFormatting sqref="B16:C16">
    <cfRule type="expression" dxfId="23" priority="80">
      <formula>$B$16=""</formula>
    </cfRule>
  </conditionalFormatting>
  <conditionalFormatting sqref="D16:E16">
    <cfRule type="expression" dxfId="22" priority="79">
      <formula>$D$16=""</formula>
    </cfRule>
  </conditionalFormatting>
  <conditionalFormatting sqref="F16:J16">
    <cfRule type="expression" dxfId="21" priority="78">
      <formula>$F$16=""</formula>
    </cfRule>
  </conditionalFormatting>
  <conditionalFormatting sqref="H31">
    <cfRule type="expression" dxfId="20" priority="69">
      <formula>$B$31=" - izvēlne -"</formula>
    </cfRule>
    <cfRule type="expression" dxfId="19" priority="77">
      <formula>$H$31=""</formula>
    </cfRule>
  </conditionalFormatting>
  <conditionalFormatting sqref="H30">
    <cfRule type="expression" dxfId="18" priority="75">
      <formula>$B$31=" - izvēlne -"</formula>
    </cfRule>
  </conditionalFormatting>
  <conditionalFormatting sqref="B31">
    <cfRule type="expression" dxfId="17" priority="71">
      <formula>$B$31=" - izvēlne -"</formula>
    </cfRule>
  </conditionalFormatting>
  <conditionalFormatting sqref="B54:J54">
    <cfRule type="expression" dxfId="16" priority="64">
      <formula>$B$54=""</formula>
    </cfRule>
  </conditionalFormatting>
  <conditionalFormatting sqref="B55:J55">
    <cfRule type="expression" dxfId="15" priority="63">
      <formula>$B$55=""</formula>
    </cfRule>
  </conditionalFormatting>
  <conditionalFormatting sqref="B56:J56 B57">
    <cfRule type="expression" dxfId="14" priority="62">
      <formula>$B$56=""</formula>
    </cfRule>
  </conditionalFormatting>
  <conditionalFormatting sqref="B58:J58">
    <cfRule type="expression" dxfId="13" priority="61">
      <formula>$B$58=""</formula>
    </cfRule>
  </conditionalFormatting>
  <conditionalFormatting sqref="F61:J62">
    <cfRule type="expression" dxfId="12" priority="57">
      <formula>$F$61=""</formula>
    </cfRule>
  </conditionalFormatting>
  <conditionalFormatting sqref="D1">
    <cfRule type="expression" dxfId="11" priority="40">
      <formula>$E$1=""</formula>
    </cfRule>
  </conditionalFormatting>
  <conditionalFormatting sqref="I6:J6">
    <cfRule type="expression" dxfId="10" priority="31">
      <formula>$I$6=""</formula>
    </cfRule>
  </conditionalFormatting>
  <conditionalFormatting sqref="E11:J11">
    <cfRule type="expression" dxfId="9" priority="30">
      <formula>$E$11=""</formula>
    </cfRule>
  </conditionalFormatting>
  <conditionalFormatting sqref="H6">
    <cfRule type="expression" dxfId="8" priority="29">
      <formula>$I$6=""</formula>
    </cfRule>
  </conditionalFormatting>
  <conditionalFormatting sqref="E23">
    <cfRule type="expression" dxfId="7" priority="26">
      <formula>$E$23=""</formula>
    </cfRule>
  </conditionalFormatting>
  <conditionalFormatting sqref="J33:J34 J36">
    <cfRule type="expression" dxfId="6" priority="87">
      <formula>J33&gt;-0.3</formula>
    </cfRule>
  </conditionalFormatting>
  <conditionalFormatting sqref="H23">
    <cfRule type="expression" dxfId="5" priority="2">
      <formula>$H$23&gt;44561</formula>
    </cfRule>
    <cfRule type="expression" dxfId="4" priority="13">
      <formula>$H$23=""</formula>
    </cfRule>
  </conditionalFormatting>
  <conditionalFormatting sqref="J33:J34">
    <cfRule type="expression" dxfId="3" priority="11">
      <formula>H33=""</formula>
    </cfRule>
  </conditionalFormatting>
  <conditionalFormatting sqref="E23:F23">
    <cfRule type="expression" dxfId="2" priority="6">
      <formula>$E$23=""</formula>
    </cfRule>
    <cfRule type="expression" dxfId="1" priority="7">
      <formula>$E$23&lt;44480</formula>
    </cfRule>
  </conditionalFormatting>
  <conditionalFormatting sqref="K23">
    <cfRule type="expression" dxfId="0" priority="1">
      <formula>$L$23=1</formula>
    </cfRule>
  </conditionalFormatting>
  <pageMargins left="0.25" right="0.25" top="0.75" bottom="0.75" header="0.3" footer="0.3"/>
  <pageSetup paperSize="9" fitToHeight="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Gustiņa</dc:creator>
  <cp:lastModifiedBy>Microsoft Office User</cp:lastModifiedBy>
  <cp:lastPrinted>2020-06-15T07:17:13Z</cp:lastPrinted>
  <dcterms:created xsi:type="dcterms:W3CDTF">2020-04-04T15:16:28Z</dcterms:created>
  <dcterms:modified xsi:type="dcterms:W3CDTF">2022-03-09T09:41:03Z</dcterms:modified>
</cp:coreProperties>
</file>