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1800" yWindow="3015" windowWidth="40845" windowHeight="2208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20" i="1" l="1"/>
  <c r="AT20" i="1" s="1"/>
  <c r="AK20" i="1"/>
  <c r="AS15" i="1"/>
  <c r="AS16" i="1"/>
  <c r="AS17" i="1"/>
  <c r="AS18" i="1"/>
  <c r="AS19" i="1"/>
  <c r="AS14" i="1"/>
  <c r="AK19" i="1"/>
  <c r="AT19" i="1" s="1"/>
  <c r="AK18" i="1"/>
  <c r="AK17" i="1"/>
  <c r="AK16" i="1"/>
  <c r="AK15" i="1"/>
  <c r="BD14" i="1" l="1"/>
  <c r="AT15" i="1"/>
  <c r="AT17" i="1"/>
  <c r="AT16" i="1"/>
  <c r="AT18" i="1"/>
  <c r="AK14" i="1"/>
  <c r="AT14" i="1" l="1"/>
</calcChain>
</file>

<file path=xl/sharedStrings.xml><?xml version="1.0" encoding="utf-8"?>
<sst xmlns="http://schemas.openxmlformats.org/spreadsheetml/2006/main" count="113" uniqueCount="58">
  <si>
    <t>"Ogres novada investīciju plāns 2018.-2020. gadam"</t>
  </si>
  <si>
    <t>3. ilgtermiņa prioritāte - VIDI SAUDZĒJOŠA INFRASTRUKTŪRA</t>
  </si>
  <si>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</si>
  <si>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</si>
  <si>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</si>
  <si>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</si>
  <si>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</si>
  <si>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</si>
  <si>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</si>
  <si>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</si>
  <si>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</si>
  <si>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</si>
  <si>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</si>
  <si>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</si>
  <si>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</si>
  <si>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</si>
  <si>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</si>
  <si>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</si>
  <si>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</si>
  <si>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</si>
  <si>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</si>
  <si>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</si>
  <si>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</si>
  <si>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</si>
  <si>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</si>
  <si>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</si>
  <si>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</si>
  <si>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2.1.2. Uzlabot pašvaldības ielu un ceļu tehnisko stāvokli, satiksmes drošības sistēmu un satiksmes organizāciju</t>
  </si>
  <si>
    <t>Ļoti svarīgi</t>
  </si>
  <si>
    <t>04.510010 Autotransports (ceļu būvniecībai un remontiem)</t>
  </si>
  <si>
    <t>2022.-2023.</t>
  </si>
  <si>
    <t xml:space="preserve">Attīstības un plānošanas nodaļa </t>
  </si>
  <si>
    <t xml:space="preserve">3.2.195. </t>
  </si>
  <si>
    <t xml:space="preserve">3.2.196. </t>
  </si>
  <si>
    <t xml:space="preserve">3.2.197. </t>
  </si>
  <si>
    <t xml:space="preserve">3.2.198. </t>
  </si>
  <si>
    <t>3.2.199.</t>
  </si>
  <si>
    <t>3.2.200.</t>
  </si>
  <si>
    <t xml:space="preserve">Strēlnieku pospekta pārbūve </t>
  </si>
  <si>
    <t>Saules prospekta pārbūve</t>
  </si>
  <si>
    <t>Skolas ielas (no Pirts ielas līdz jaunogres prospektam) pārbūve</t>
  </si>
  <si>
    <t xml:space="preserve">Vēju ielas seguma atjaunošana un lietus ūdens kanalizācijas sistēmas izveide. </t>
  </si>
  <si>
    <t xml:space="preserve">Rotācijas apļu būvniecība </t>
  </si>
  <si>
    <t>Pašvaldības koplietošanas meliorācijas sistēmu pārbūve Ogres novada Ogresgala pagasta Ciemupes ciema Zvejnieku, Pionieru, Daugavas un Krasta ielas rajonā.</t>
  </si>
  <si>
    <t>2.1.3. Nodrošināt ar transporta infrastruktūru saistīto objektu atbilstību kvalitātes prasībām</t>
  </si>
  <si>
    <t>5.2001 Lietus ūdens kanalziācija</t>
  </si>
  <si>
    <t>Projekts paredz 2022.g.  pārbūvēt Saules prospektu, Ogrē, Ogres nov.
Nepieciešamā finansējuma apmērs – EUR 707 004.</t>
  </si>
  <si>
    <t xml:space="preserve">Ielu un ceļu uzturēšanas nodaļa </t>
  </si>
  <si>
    <t xml:space="preserve">Paredzēta koplietošanas meliorācijas sistēmu pārbūve Zvejneku, Pionieru, Daugavas un Krasta ielas rajonā Ciemupē, Ogresgala pag., Ogres nov. 
Projekts īstenojams 2022.gadā. 
Nepieciešamā finansējuma apmērs – EUR 423 500. </t>
  </si>
  <si>
    <t xml:space="preserve">Tiks pārbūvēts Strēlnieku prospekta posms no Dārza ielas līdz Jāņa Čakstes prospektam, Ogrē, Ogres nov.
Projekts tiks īstenots 2022.-2023.gadu periodā.
Nepieciešamā finansējuma apmērs – EUR 1 240 000
   -2022.gadā – 620 000 EUR (EUR 93 000 – pašvaldības budžeta līdzekļi, EUR 527 000 – aizņēmums);
   -2023.gadā – 620 000 EUR  (EUR 93 000 – pašvaldības budžeta līdzekļi, EUR 527 000 – aizņēmums). 
</t>
  </si>
  <si>
    <t>Projekts paredz Skolas ielas posmā no Pirts ielas līdz Jaunogres prospektam, Ogrē, Ogres nov., pārbūvi 2022.-2023.gadā.
Projekta īstenošanai nepieciešamā finansējuma apmērs – EUR 856 000:
   – 2022.gadā – 513 600 EUR (77 040  EUR – pašvaldības budžeta līdzekļi, 436 560 EUR – aizņēmums)
   – 2023.gadā – 342 400 EUR ( 51 360  EUR – pašvaldības budžeta līdzekļi,  291 040 EUR – aizņēmums)</t>
  </si>
  <si>
    <t>Projekts paredz rotācijas apļu izbūvi Ogrē:
   – Brīvības un Kalna prospekta krustojumā;
   – Kalna prospekta un Zvaigžņu ielas krustojumā. 
Projekts īstenojams 2022.-2023.gadu periodā.
Nepieciešamā finansējuma apmērs – 1 000 000 EUR:
   – 2022.gadā – 300 000 EUR (45 000 EUR – pašvaldības budžeta līdzekļi, 255 000 EUR – aizņēmums); 
   – 2023.gadā – 700 000 EUR (105 000 EUR – pašvaldīas budžeta līdzekļi, 595 000 EUR – aizņēmums)</t>
  </si>
  <si>
    <t xml:space="preserve">Tiks pārbūvēts Vēju ielas, Ogrē, Ogres nov., segums un izveidota lietus ūdens kanalizācijas sistēma. 
Projektu plānots īstenot 2022-2023.gadu periodā.
Nepieciešamā finansējuma apmērs – EUR 213 149:
 - 2022.gadā – 106 575 EUR  (15 986 EUR – pašvaldības budžeta līdzekļi, 90 588 – aizņēmums);
 - 2023.gadā – 106 575 EUR  (15 986 EUR – pašvaldības budžeta līdzekļi, 90 588 – aizņēmums). </t>
  </si>
  <si>
    <t>3.2.201.</t>
  </si>
  <si>
    <t>2.1.1. Uzlabot Ogres novada teritoriju savstarpēju sasniedzamību</t>
  </si>
  <si>
    <t xml:space="preserve">Madlienas pagasta autoceļa A1 posmā Aveni-Šūšeni pārbūve </t>
  </si>
  <si>
    <t xml:space="preserve">Tiks pārbūvēts autoceļa A1 posms Aveni-Šūšeni, Madlienas pag. (~4 km). 
Projekts īstenojams 2022.-2023. gadu periodā.  
Nepieciešamā finansējuma apmērs – EUR 753 244:
  – 2022.gadā – 376 622 EUR (56 493 EUR – pašvaldības budžeta līdzekļi, 320 129 EUR – aizņēmums);
  – 2023.gadā – 376 622 EUR (56 493 EUR – pašvaldības budžeta līdzekļi, 320 129 EUR – aizņēmums). 
</t>
  </si>
  <si>
    <t>2.pielikums
Ogres novada pašvaldības domes
2022.gada 31.marta lēmumam (protokola Nr.6; 20.)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</si>
</sst>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-* #,##0.0_-;\-* #,##0.0_-;_-* \-??_-;_-@_-"/>
    <numFmt numFmtId="166" formatCode="0_ ;\-0\ "/>
    <numFmt numFmtId="167" formatCode="#,##0.0"/>
    <numFmt numFmtId="168" formatCode="_-* #,##0_-;\-* #,##0_-;_-* \-??_-;_-@_-"/>
    <numFmt numFmtId="169" formatCode="0.0_ ;\-0.0\ "/>
    <numFmt numFmtId="170" formatCode="_-* #,##0.0_-;\-* #,##0.0_-;_-* &quot;-&quot;??_-;_-@_-"/>
    <numFmt numFmtId="171" formatCode="_-* #,##0.0000_-;\-* #,##0.0000_-;_-* \-??_-;_-@_-"/>
    <numFmt numFmtId="172" formatCode="#,##0.00_ ;\-#,##0.00\ "/>
  </numFmts>
  <fonts count="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top" wrapText="1"/>
    </xf>
    <xf numFmtId="165" fontId="5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 applyProtection="1">
      <alignment horizontal="center" vertical="center"/>
    </xf>
    <xf numFmtId="169" fontId="4" fillId="0" borderId="2" xfId="0" applyNumberFormat="1" applyFont="1" applyFill="1" applyBorder="1" applyAlignment="1">
      <alignment horizontal="center" vertical="center" wrapText="1"/>
    </xf>
    <xf numFmtId="170" fontId="2" fillId="0" borderId="2" xfId="2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/>
    </xf>
    <xf numFmtId="169" fontId="4" fillId="0" borderId="2" xfId="0" applyNumberFormat="1" applyFont="1" applyFill="1" applyBorder="1" applyAlignment="1">
      <alignment horizontal="left" vertical="center" wrapText="1"/>
    </xf>
    <xf numFmtId="165" fontId="2" fillId="0" borderId="0" xfId="2" applyNumberFormat="1" applyFill="1" applyAlignment="1">
      <alignment wrapText="1"/>
    </xf>
    <xf numFmtId="171" fontId="2" fillId="0" borderId="3" xfId="2" applyNumberFormat="1" applyBorder="1" applyAlignment="1">
      <alignment horizontal="center" vertical="center" wrapText="1"/>
    </xf>
    <xf numFmtId="172" fontId="2" fillId="0" borderId="0" xfId="0" applyNumberFormat="1" applyFont="1" applyAlignment="1">
      <alignment vertical="center"/>
    </xf>
    <xf numFmtId="172" fontId="2" fillId="0" borderId="0" xfId="2" applyNumberFormat="1" applyFill="1" applyAlignment="1">
      <alignment wrapText="1"/>
    </xf>
    <xf numFmtId="2" fontId="0" fillId="0" borderId="0" xfId="0" applyNumberFormat="1"/>
    <xf numFmtId="166" fontId="4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2" fillId="0" borderId="3" xfId="2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2" fillId="0" borderId="2" xfId="2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  <xf numFmtId="166" fontId="2" fillId="0" borderId="2" xfId="0" applyNumberFormat="1" applyFont="1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"/>
  <sheetViews>
    <sheetView tabSelected="1" zoomScale="115" zoomScaleNormal="115" workbookViewId="0">
      <selection sqref="A1:AY4"/>
    </sheetView>
  </sheetViews>
  <sheetFormatPr defaultRowHeight="26.25" x14ac:dyDescent="0.4"/>
  <cols>
    <col min="2" max="2" width="15.640625" customWidth="1"/>
    <col min="3" max="3" width="11.35546875" customWidth="1"/>
    <col min="6" max="37" width="9.140625" customWidth="1"/>
    <col min="43" max="43" width="10.28515625" bestFit="1" customWidth="1"/>
    <col min="47" max="47" width="30.42578125" customWidth="1"/>
    <col min="53" max="53" width="12.28515625" bestFit="1" customWidth="1"/>
    <col min="54" max="54" width="13.85546875" customWidth="1"/>
  </cols>
  <sheetData>
    <row r="1" spans="1:56" x14ac:dyDescent="0.4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</row>
    <row r="2" spans="1:56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1:56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6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6" spans="1:56" s="2" customFormat="1" ht="12.75" customHeight="1" x14ac:dyDescent="0.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1"/>
    </row>
    <row r="7" spans="1:56" s="2" customFormat="1" ht="16.5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1"/>
    </row>
    <row r="8" spans="1:56" s="2" customFormat="1" ht="43.5" customHeight="1" x14ac:dyDescent="0.4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33"/>
      <c r="AX8" s="33"/>
      <c r="AY8" s="1"/>
    </row>
    <row r="9" spans="1:56" s="2" customFormat="1" ht="43.5" customHeight="1" x14ac:dyDescent="0.4">
      <c r="A9" s="32" t="s">
        <v>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"/>
      <c r="AW9" s="3"/>
      <c r="AX9" s="3"/>
      <c r="AY9" s="1"/>
    </row>
    <row r="10" spans="1:56" s="2" customFormat="1" ht="12.75" customHeight="1" x14ac:dyDescent="0.4">
      <c r="A10" s="34" t="s">
        <v>2</v>
      </c>
      <c r="B10" s="28" t="s">
        <v>3</v>
      </c>
      <c r="C10" s="28" t="s">
        <v>4</v>
      </c>
      <c r="D10" s="28" t="s">
        <v>5</v>
      </c>
      <c r="E10" s="28" t="s">
        <v>6</v>
      </c>
      <c r="F10" s="30">
        <v>2018</v>
      </c>
      <c r="G10" s="30"/>
      <c r="H10" s="30"/>
      <c r="I10" s="30"/>
      <c r="J10" s="30"/>
      <c r="K10" s="30"/>
      <c r="L10" s="30"/>
      <c r="M10" s="30"/>
      <c r="N10" s="30">
        <v>2019</v>
      </c>
      <c r="O10" s="30"/>
      <c r="P10" s="30"/>
      <c r="Q10" s="30"/>
      <c r="R10" s="30"/>
      <c r="S10" s="30"/>
      <c r="T10" s="30"/>
      <c r="U10" s="30"/>
      <c r="V10" s="30">
        <v>2020</v>
      </c>
      <c r="W10" s="30"/>
      <c r="X10" s="30"/>
      <c r="Y10" s="30"/>
      <c r="Z10" s="30"/>
      <c r="AA10" s="30"/>
      <c r="AB10" s="30"/>
      <c r="AC10" s="30"/>
      <c r="AD10" s="30">
        <v>2021</v>
      </c>
      <c r="AE10" s="30"/>
      <c r="AF10" s="30"/>
      <c r="AG10" s="30"/>
      <c r="AH10" s="30"/>
      <c r="AI10" s="30"/>
      <c r="AJ10" s="30"/>
      <c r="AK10" s="30"/>
      <c r="AL10" s="30">
        <v>2022</v>
      </c>
      <c r="AM10" s="30"/>
      <c r="AN10" s="30"/>
      <c r="AO10" s="30"/>
      <c r="AP10" s="30"/>
      <c r="AQ10" s="30"/>
      <c r="AR10" s="30"/>
      <c r="AS10" s="30"/>
      <c r="AT10" s="24" t="s">
        <v>7</v>
      </c>
      <c r="AU10" s="26" t="s">
        <v>8</v>
      </c>
      <c r="AV10" s="27" t="s">
        <v>9</v>
      </c>
      <c r="AW10" s="28" t="s">
        <v>10</v>
      </c>
      <c r="AX10" s="29" t="s">
        <v>11</v>
      </c>
      <c r="AY10" s="29" t="s">
        <v>12</v>
      </c>
    </row>
    <row r="11" spans="1:56" s="2" customFormat="1" ht="12.75" customHeight="1" x14ac:dyDescent="0.4">
      <c r="A11" s="34"/>
      <c r="B11" s="28"/>
      <c r="C11" s="28"/>
      <c r="D11" s="28"/>
      <c r="E11" s="28"/>
      <c r="F11" s="28" t="s">
        <v>13</v>
      </c>
      <c r="G11" s="28"/>
      <c r="H11" s="28"/>
      <c r="I11" s="28"/>
      <c r="J11" s="28"/>
      <c r="K11" s="28"/>
      <c r="L11" s="28"/>
      <c r="M11" s="28"/>
      <c r="N11" s="28" t="s">
        <v>13</v>
      </c>
      <c r="O11" s="28"/>
      <c r="P11" s="28"/>
      <c r="Q11" s="28"/>
      <c r="R11" s="28"/>
      <c r="S11" s="28"/>
      <c r="T11" s="28"/>
      <c r="U11" s="28"/>
      <c r="V11" s="28" t="s">
        <v>13</v>
      </c>
      <c r="W11" s="28"/>
      <c r="X11" s="28"/>
      <c r="Y11" s="28"/>
      <c r="Z11" s="28"/>
      <c r="AA11" s="28"/>
      <c r="AB11" s="28"/>
      <c r="AC11" s="28"/>
      <c r="AD11" s="28" t="s">
        <v>13</v>
      </c>
      <c r="AE11" s="28"/>
      <c r="AF11" s="28"/>
      <c r="AG11" s="28"/>
      <c r="AH11" s="28"/>
      <c r="AI11" s="28"/>
      <c r="AJ11" s="28"/>
      <c r="AK11" s="28"/>
      <c r="AL11" s="28" t="s">
        <v>13</v>
      </c>
      <c r="AM11" s="28"/>
      <c r="AN11" s="28"/>
      <c r="AO11" s="28"/>
      <c r="AP11" s="28"/>
      <c r="AQ11" s="28"/>
      <c r="AR11" s="28"/>
      <c r="AS11" s="28"/>
      <c r="AT11" s="24"/>
      <c r="AU11" s="26"/>
      <c r="AV11" s="27"/>
      <c r="AW11" s="28"/>
      <c r="AX11" s="29"/>
      <c r="AY11" s="29"/>
    </row>
    <row r="12" spans="1:56" s="2" customFormat="1" ht="15" customHeight="1" x14ac:dyDescent="0.4">
      <c r="A12" s="34"/>
      <c r="B12" s="28"/>
      <c r="C12" s="28"/>
      <c r="D12" s="28"/>
      <c r="E12" s="28"/>
      <c r="F12" s="23" t="s">
        <v>14</v>
      </c>
      <c r="G12" s="25" t="s">
        <v>15</v>
      </c>
      <c r="H12" s="23" t="s">
        <v>16</v>
      </c>
      <c r="I12" s="23" t="s">
        <v>17</v>
      </c>
      <c r="J12" s="23" t="s">
        <v>18</v>
      </c>
      <c r="K12" s="23" t="s">
        <v>19</v>
      </c>
      <c r="L12" s="23" t="s">
        <v>20</v>
      </c>
      <c r="M12" s="24" t="s">
        <v>21</v>
      </c>
      <c r="N12" s="23" t="s">
        <v>22</v>
      </c>
      <c r="O12" s="25" t="s">
        <v>23</v>
      </c>
      <c r="P12" s="23" t="s">
        <v>24</v>
      </c>
      <c r="Q12" s="23" t="s">
        <v>17</v>
      </c>
      <c r="R12" s="23" t="s">
        <v>25</v>
      </c>
      <c r="S12" s="23" t="s">
        <v>26</v>
      </c>
      <c r="T12" s="23" t="s">
        <v>20</v>
      </c>
      <c r="U12" s="24" t="s">
        <v>21</v>
      </c>
      <c r="V12" s="23" t="s">
        <v>22</v>
      </c>
      <c r="W12" s="25" t="s">
        <v>23</v>
      </c>
      <c r="X12" s="23" t="s">
        <v>24</v>
      </c>
      <c r="Y12" s="23" t="s">
        <v>17</v>
      </c>
      <c r="Z12" s="23" t="s">
        <v>25</v>
      </c>
      <c r="AA12" s="23" t="s">
        <v>26</v>
      </c>
      <c r="AB12" s="23" t="s">
        <v>20</v>
      </c>
      <c r="AC12" s="24" t="s">
        <v>21</v>
      </c>
      <c r="AD12" s="23" t="s">
        <v>22</v>
      </c>
      <c r="AE12" s="25" t="s">
        <v>23</v>
      </c>
      <c r="AF12" s="23" t="s">
        <v>24</v>
      </c>
      <c r="AG12" s="23" t="s">
        <v>17</v>
      </c>
      <c r="AH12" s="23" t="s">
        <v>25</v>
      </c>
      <c r="AI12" s="23" t="s">
        <v>26</v>
      </c>
      <c r="AJ12" s="23" t="s">
        <v>20</v>
      </c>
      <c r="AK12" s="24" t="s">
        <v>21</v>
      </c>
      <c r="AL12" s="23" t="s">
        <v>22</v>
      </c>
      <c r="AM12" s="25" t="s">
        <v>23</v>
      </c>
      <c r="AN12" s="23" t="s">
        <v>24</v>
      </c>
      <c r="AO12" s="23" t="s">
        <v>17</v>
      </c>
      <c r="AP12" s="23" t="s">
        <v>25</v>
      </c>
      <c r="AQ12" s="23" t="s">
        <v>26</v>
      </c>
      <c r="AR12" s="23" t="s">
        <v>20</v>
      </c>
      <c r="AS12" s="24" t="s">
        <v>21</v>
      </c>
      <c r="AT12" s="24"/>
      <c r="AU12" s="26"/>
      <c r="AV12" s="27"/>
      <c r="AW12" s="28"/>
      <c r="AX12" s="29"/>
      <c r="AY12" s="29"/>
    </row>
    <row r="13" spans="1:56" s="2" customFormat="1" ht="107.25" customHeight="1" x14ac:dyDescent="0.4">
      <c r="A13" s="34"/>
      <c r="B13" s="28"/>
      <c r="C13" s="28"/>
      <c r="D13" s="28"/>
      <c r="E13" s="28"/>
      <c r="F13" s="23"/>
      <c r="G13" s="25"/>
      <c r="H13" s="23"/>
      <c r="I13" s="23"/>
      <c r="J13" s="23"/>
      <c r="K13" s="23"/>
      <c r="L13" s="23"/>
      <c r="M13" s="24"/>
      <c r="N13" s="23"/>
      <c r="O13" s="25"/>
      <c r="P13" s="23"/>
      <c r="Q13" s="23"/>
      <c r="R13" s="23"/>
      <c r="S13" s="23"/>
      <c r="T13" s="23"/>
      <c r="U13" s="24"/>
      <c r="V13" s="23"/>
      <c r="W13" s="25"/>
      <c r="X13" s="23"/>
      <c r="Y13" s="23"/>
      <c r="Z13" s="23"/>
      <c r="AA13" s="23"/>
      <c r="AB13" s="23"/>
      <c r="AC13" s="24"/>
      <c r="AD13" s="23"/>
      <c r="AE13" s="25"/>
      <c r="AF13" s="23"/>
      <c r="AG13" s="23"/>
      <c r="AH13" s="23"/>
      <c r="AI13" s="23"/>
      <c r="AJ13" s="23"/>
      <c r="AK13" s="24"/>
      <c r="AL13" s="23"/>
      <c r="AM13" s="25"/>
      <c r="AN13" s="23"/>
      <c r="AO13" s="23"/>
      <c r="AP13" s="23"/>
      <c r="AQ13" s="23"/>
      <c r="AR13" s="23"/>
      <c r="AS13" s="24"/>
      <c r="AT13" s="24"/>
      <c r="AU13" s="26"/>
      <c r="AV13" s="27"/>
      <c r="AW13" s="28"/>
      <c r="AX13" s="29"/>
      <c r="AY13" s="29"/>
      <c r="BA13" s="15"/>
      <c r="BB13" s="15"/>
      <c r="BC13" s="15"/>
      <c r="BD13" s="15"/>
    </row>
    <row r="14" spans="1:56" s="13" customFormat="1" ht="155.25" customHeight="1" x14ac:dyDescent="0.2">
      <c r="A14" s="6" t="s">
        <v>32</v>
      </c>
      <c r="B14" s="6" t="s">
        <v>38</v>
      </c>
      <c r="C14" s="7" t="s">
        <v>27</v>
      </c>
      <c r="D14" s="8" t="s">
        <v>28</v>
      </c>
      <c r="E14" s="9" t="s">
        <v>29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10"/>
      <c r="AE14" s="10"/>
      <c r="AF14" s="10"/>
      <c r="AG14" s="10"/>
      <c r="AH14" s="10"/>
      <c r="AI14" s="10"/>
      <c r="AJ14" s="10"/>
      <c r="AK14" s="5">
        <f t="shared" ref="AK14:AK19" si="0">AD14+AE14+AF14+AH14+AI14</f>
        <v>0</v>
      </c>
      <c r="AL14" s="10">
        <v>93000</v>
      </c>
      <c r="AM14" s="10">
        <v>527000</v>
      </c>
      <c r="AN14" s="10"/>
      <c r="AO14" s="10"/>
      <c r="AQ14" s="10"/>
      <c r="AR14" s="10"/>
      <c r="AS14" s="5">
        <f>AL14+AM14</f>
        <v>620000</v>
      </c>
      <c r="AT14" s="11">
        <f t="shared" ref="AT14" si="1">AC14+U14+M14+AK14+AS14</f>
        <v>620000</v>
      </c>
      <c r="AU14" s="12" t="s">
        <v>49</v>
      </c>
      <c r="AV14" s="10" t="s">
        <v>30</v>
      </c>
      <c r="AW14" s="6" t="s">
        <v>31</v>
      </c>
      <c r="AX14" s="6"/>
      <c r="AY14" s="6"/>
      <c r="BA14" s="16"/>
      <c r="BB14" s="16"/>
      <c r="BC14" s="16"/>
      <c r="BD14" s="16">
        <f>0.15*BB14</f>
        <v>0</v>
      </c>
    </row>
    <row r="15" spans="1:56" s="13" customFormat="1" ht="83.25" customHeight="1" x14ac:dyDescent="0.2">
      <c r="A15" s="6" t="s">
        <v>33</v>
      </c>
      <c r="B15" s="6" t="s">
        <v>39</v>
      </c>
      <c r="C15" s="7" t="s">
        <v>27</v>
      </c>
      <c r="D15" s="8" t="s">
        <v>28</v>
      </c>
      <c r="E15" s="9" t="s">
        <v>29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10"/>
      <c r="AE15" s="10"/>
      <c r="AF15" s="10"/>
      <c r="AG15" s="10"/>
      <c r="AH15" s="10"/>
      <c r="AI15" s="10"/>
      <c r="AJ15" s="10"/>
      <c r="AK15" s="5">
        <f t="shared" si="0"/>
        <v>0</v>
      </c>
      <c r="AL15" s="10">
        <v>106050.59999999998</v>
      </c>
      <c r="AM15" s="10">
        <v>600953.4</v>
      </c>
      <c r="AN15" s="10"/>
      <c r="AO15" s="10"/>
      <c r="AP15" s="10"/>
      <c r="AQ15" s="10"/>
      <c r="AR15" s="10"/>
      <c r="AS15" s="5">
        <f t="shared" ref="AS15:AS19" si="2">AL15+AM15</f>
        <v>707004</v>
      </c>
      <c r="AT15" s="11">
        <f t="shared" ref="AT15:AT16" si="3">AC15+U15+M15+AK15+AS15</f>
        <v>707004</v>
      </c>
      <c r="AU15" s="12" t="s">
        <v>46</v>
      </c>
      <c r="AV15" s="10">
        <v>2022</v>
      </c>
      <c r="AW15" s="6" t="s">
        <v>31</v>
      </c>
      <c r="AX15" s="6"/>
      <c r="AY15" s="6"/>
      <c r="BA15" s="16"/>
      <c r="BB15" s="16"/>
      <c r="BC15" s="16"/>
      <c r="BD15" s="16"/>
    </row>
    <row r="16" spans="1:56" s="13" customFormat="1" ht="138" customHeight="1" x14ac:dyDescent="0.2">
      <c r="A16" s="6" t="s">
        <v>34</v>
      </c>
      <c r="B16" s="6" t="s">
        <v>40</v>
      </c>
      <c r="C16" s="7" t="s">
        <v>27</v>
      </c>
      <c r="D16" s="8" t="s">
        <v>28</v>
      </c>
      <c r="E16" s="9" t="s"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10"/>
      <c r="AE16" s="10"/>
      <c r="AF16" s="10"/>
      <c r="AG16" s="10"/>
      <c r="AH16" s="10"/>
      <c r="AI16" s="10"/>
      <c r="AJ16" s="10"/>
      <c r="AK16" s="5">
        <f t="shared" si="0"/>
        <v>0</v>
      </c>
      <c r="AL16" s="10">
        <v>77040</v>
      </c>
      <c r="AM16" s="10">
        <v>436560</v>
      </c>
      <c r="AN16" s="10"/>
      <c r="AO16" s="10"/>
      <c r="AP16" s="10"/>
      <c r="AQ16" s="10"/>
      <c r="AR16" s="10"/>
      <c r="AS16" s="5">
        <f t="shared" si="2"/>
        <v>513600</v>
      </c>
      <c r="AT16" s="11">
        <f t="shared" si="3"/>
        <v>513600</v>
      </c>
      <c r="AU16" s="12" t="s">
        <v>50</v>
      </c>
      <c r="AV16" s="10" t="s">
        <v>30</v>
      </c>
      <c r="AW16" s="6" t="s">
        <v>31</v>
      </c>
      <c r="AX16" s="6"/>
      <c r="AY16" s="6"/>
      <c r="BA16" s="16"/>
      <c r="BB16" s="16"/>
      <c r="BC16" s="16"/>
      <c r="BD16" s="16"/>
    </row>
    <row r="17" spans="1:51" s="13" customFormat="1" ht="146.25" customHeight="1" x14ac:dyDescent="0.2">
      <c r="A17" s="6" t="s">
        <v>35</v>
      </c>
      <c r="B17" s="6" t="s">
        <v>41</v>
      </c>
      <c r="C17" s="7" t="s">
        <v>27</v>
      </c>
      <c r="D17" s="8" t="s">
        <v>28</v>
      </c>
      <c r="E17" s="9" t="s">
        <v>29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10"/>
      <c r="AE17" s="10"/>
      <c r="AF17" s="10"/>
      <c r="AG17" s="10"/>
      <c r="AH17" s="10"/>
      <c r="AI17" s="10"/>
      <c r="AJ17" s="10"/>
      <c r="AK17" s="5">
        <f t="shared" si="0"/>
        <v>0</v>
      </c>
      <c r="AL17" s="10">
        <v>15986.18</v>
      </c>
      <c r="AM17" s="10">
        <v>90588.33</v>
      </c>
      <c r="AN17" s="10"/>
      <c r="AO17" s="10"/>
      <c r="AP17" s="10"/>
      <c r="AQ17" s="10"/>
      <c r="AR17" s="10"/>
      <c r="AS17" s="5">
        <f t="shared" si="2"/>
        <v>106574.51000000001</v>
      </c>
      <c r="AT17" s="11">
        <f t="shared" ref="AT17" si="4">AC17+U17+M17+AK17+AS17</f>
        <v>106574.51000000001</v>
      </c>
      <c r="AU17" s="12" t="s">
        <v>52</v>
      </c>
      <c r="AV17" s="10" t="s">
        <v>30</v>
      </c>
      <c r="AW17" s="6" t="s">
        <v>31</v>
      </c>
      <c r="AX17" s="6"/>
      <c r="AY17" s="6"/>
    </row>
    <row r="18" spans="1:51" s="13" customFormat="1" ht="162.75" customHeight="1" x14ac:dyDescent="0.2">
      <c r="A18" s="6" t="s">
        <v>36</v>
      </c>
      <c r="B18" s="6" t="s">
        <v>42</v>
      </c>
      <c r="C18" s="7" t="s">
        <v>27</v>
      </c>
      <c r="D18" s="8" t="s">
        <v>28</v>
      </c>
      <c r="E18" s="9" t="s">
        <v>29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10"/>
      <c r="AE18" s="10"/>
      <c r="AF18" s="10"/>
      <c r="AG18" s="10"/>
      <c r="AH18" s="10"/>
      <c r="AI18" s="10"/>
      <c r="AJ18" s="10"/>
      <c r="AK18" s="5">
        <f t="shared" si="0"/>
        <v>0</v>
      </c>
      <c r="AL18" s="10">
        <v>45000</v>
      </c>
      <c r="AM18" s="10">
        <v>255000</v>
      </c>
      <c r="AN18" s="10"/>
      <c r="AO18" s="10"/>
      <c r="AP18" s="10"/>
      <c r="AQ18" s="10"/>
      <c r="AR18" s="10"/>
      <c r="AS18" s="5">
        <f t="shared" si="2"/>
        <v>300000</v>
      </c>
      <c r="AT18" s="11">
        <f t="shared" ref="AT18" si="5">AC18+U18+M18+AK18+AS18</f>
        <v>300000</v>
      </c>
      <c r="AU18" s="12" t="s">
        <v>51</v>
      </c>
      <c r="AV18" s="10" t="s">
        <v>30</v>
      </c>
      <c r="AW18" s="6" t="s">
        <v>31</v>
      </c>
      <c r="AX18" s="6"/>
      <c r="AY18" s="6"/>
    </row>
    <row r="19" spans="1:51" s="13" customFormat="1" ht="103.5" customHeight="1" x14ac:dyDescent="0.2">
      <c r="A19" s="6" t="s">
        <v>37</v>
      </c>
      <c r="B19" s="6" t="s">
        <v>43</v>
      </c>
      <c r="C19" s="4" t="s">
        <v>44</v>
      </c>
      <c r="D19" s="8" t="s">
        <v>28</v>
      </c>
      <c r="E19" s="14" t="s">
        <v>45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0"/>
      <c r="AE19" s="10"/>
      <c r="AF19" s="10"/>
      <c r="AG19" s="10"/>
      <c r="AH19" s="10"/>
      <c r="AI19" s="10"/>
      <c r="AJ19" s="10"/>
      <c r="AK19" s="5">
        <f t="shared" si="0"/>
        <v>0</v>
      </c>
      <c r="AL19" s="10">
        <v>63525</v>
      </c>
      <c r="AM19" s="10">
        <v>359975</v>
      </c>
      <c r="AN19" s="10"/>
      <c r="AO19" s="10"/>
      <c r="AP19" s="10"/>
      <c r="AQ19" s="10"/>
      <c r="AR19" s="10"/>
      <c r="AS19" s="5">
        <f t="shared" si="2"/>
        <v>423500</v>
      </c>
      <c r="AT19" s="11">
        <f t="shared" ref="AT19" si="6">AC19+U19+M19+AK19+AS19</f>
        <v>423500</v>
      </c>
      <c r="AU19" s="12" t="s">
        <v>48</v>
      </c>
      <c r="AV19" s="10">
        <v>2022</v>
      </c>
      <c r="AW19" s="6" t="s">
        <v>47</v>
      </c>
      <c r="AX19" s="6"/>
      <c r="AY19" s="6"/>
    </row>
    <row r="20" spans="1:51" s="13" customFormat="1" ht="146.25" customHeight="1" x14ac:dyDescent="0.2">
      <c r="A20" s="6" t="s">
        <v>53</v>
      </c>
      <c r="B20" s="6" t="s">
        <v>55</v>
      </c>
      <c r="C20" s="19" t="s">
        <v>54</v>
      </c>
      <c r="D20" s="19" t="s">
        <v>28</v>
      </c>
      <c r="E20" s="20" t="s">
        <v>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10"/>
      <c r="AE20" s="10"/>
      <c r="AF20" s="10"/>
      <c r="AG20" s="10"/>
      <c r="AH20" s="10"/>
      <c r="AI20" s="10"/>
      <c r="AJ20" s="10"/>
      <c r="AK20" s="5">
        <f t="shared" ref="AK20" si="7">AD20+AE20+AF20+AH20+AI20</f>
        <v>0</v>
      </c>
      <c r="AL20" s="10">
        <v>56493</v>
      </c>
      <c r="AM20" s="10">
        <v>320129</v>
      </c>
      <c r="AN20" s="10"/>
      <c r="AO20" s="10"/>
      <c r="AP20" s="10"/>
      <c r="AQ20" s="10"/>
      <c r="AR20" s="10"/>
      <c r="AS20" s="5">
        <f t="shared" ref="AS20" si="8">AL20+AM20</f>
        <v>376622</v>
      </c>
      <c r="AT20" s="11">
        <f t="shared" ref="AT20" si="9">AC20+U20+M20+AK20+AS20</f>
        <v>376622</v>
      </c>
      <c r="AU20" s="12" t="s">
        <v>56</v>
      </c>
      <c r="AV20" s="10" t="s">
        <v>30</v>
      </c>
      <c r="AW20" s="6" t="s">
        <v>31</v>
      </c>
      <c r="AX20" s="6"/>
      <c r="AY20" s="6"/>
    </row>
    <row r="21" spans="1:51" x14ac:dyDescent="0.4">
      <c r="AQ21" s="17"/>
    </row>
    <row r="22" spans="1:51" x14ac:dyDescent="0.4">
      <c r="AL22" s="18"/>
      <c r="AQ22" s="17"/>
    </row>
    <row r="23" spans="1:51" x14ac:dyDescent="0.4">
      <c r="AQ23" s="17"/>
    </row>
  </sheetData>
  <mergeCells count="67">
    <mergeCell ref="A10:A13"/>
    <mergeCell ref="B10:B13"/>
    <mergeCell ref="C10:C13"/>
    <mergeCell ref="D10:D13"/>
    <mergeCell ref="E10:E13"/>
    <mergeCell ref="A6:AX6"/>
    <mergeCell ref="A7:AX7"/>
    <mergeCell ref="A8:AU8"/>
    <mergeCell ref="AV8:AX8"/>
    <mergeCell ref="A9:AU9"/>
    <mergeCell ref="AT10:AT13"/>
    <mergeCell ref="F12:F13"/>
    <mergeCell ref="G12:G13"/>
    <mergeCell ref="H12:H13"/>
    <mergeCell ref="I12:I13"/>
    <mergeCell ref="F10:M10"/>
    <mergeCell ref="N10:U10"/>
    <mergeCell ref="V10:AC10"/>
    <mergeCell ref="AD10:AK10"/>
    <mergeCell ref="AL10:AS10"/>
    <mergeCell ref="F11:M11"/>
    <mergeCell ref="N11:U11"/>
    <mergeCell ref="V11:AC11"/>
    <mergeCell ref="AD11:AK11"/>
    <mergeCell ref="AL11:AS11"/>
    <mergeCell ref="U12:U13"/>
    <mergeCell ref="AU10:AU13"/>
    <mergeCell ref="AV10:AV13"/>
    <mergeCell ref="AW10:AW13"/>
    <mergeCell ref="AX10:AX13"/>
    <mergeCell ref="AY10:AY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A1:AY4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</mergeCells>
  <dataValidations count="2">
    <dataValidation type="list" allowBlank="1" showInputMessage="1" showErrorMessage="1" sqref="C14:C18">
      <formula1>$X$178:$X$210</formula1>
    </dataValidation>
    <dataValidation type="list" allowBlank="1" showErrorMessage="1" sqref="C19 D14:D19 C20:D20">
      <formula1>#REF!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dcterms:created xsi:type="dcterms:W3CDTF">2022-03-11T11:31:29Z</dcterms:created>
  <dcterms:modified xsi:type="dcterms:W3CDTF">2022-04-01T06:43:40Z</dcterms:modified>
</cp:coreProperties>
</file>